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druddeca\Desktop\Documenten_nieuw_internet\"/>
    </mc:Choice>
  </mc:AlternateContent>
  <bookViews>
    <workbookView xWindow="0" yWindow="1485" windowWidth="15360" windowHeight="9000"/>
  </bookViews>
  <sheets>
    <sheet name="Balans" sheetId="2" r:id="rId1"/>
    <sheet name="geldstroom realisaties en proj" sheetId="1" r:id="rId2"/>
    <sheet name="ratioanalyse 1" sheetId="4" r:id="rId3"/>
    <sheet name="geraamde reële cashflow" sheetId="5" r:id="rId4"/>
    <sheet name="ratioanalyse 2" sheetId="6" r:id="rId5"/>
    <sheet name="analyse investeringskost" sheetId="7" r:id="rId6"/>
  </sheets>
  <calcPr calcId="152511"/>
</workbook>
</file>

<file path=xl/calcChain.xml><?xml version="1.0" encoding="utf-8"?>
<calcChain xmlns="http://schemas.openxmlformats.org/spreadsheetml/2006/main">
  <c r="C6" i="5" l="1"/>
  <c r="C12" i="5"/>
  <c r="C13" i="5"/>
  <c r="C14" i="5"/>
  <c r="F4" i="5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D4" i="5"/>
  <c r="C4" i="5" s="1"/>
  <c r="E4" i="5"/>
  <c r="E4" i="6"/>
  <c r="D4" i="6" s="1"/>
  <c r="C4" i="6" s="1"/>
  <c r="D4" i="4"/>
  <c r="C4" i="4"/>
  <c r="E4" i="4"/>
  <c r="E4" i="1"/>
  <c r="C43" i="1"/>
  <c r="C44" i="1" s="1"/>
  <c r="C7" i="1"/>
  <c r="C6" i="1" s="1"/>
  <c r="C23" i="1"/>
  <c r="C27" i="1"/>
  <c r="C32" i="1"/>
  <c r="C51" i="1"/>
  <c r="C60" i="1" s="1"/>
  <c r="C77" i="1"/>
  <c r="C78" i="1" s="1"/>
  <c r="L8" i="2"/>
  <c r="K8" i="2" s="1"/>
  <c r="J8" i="2" s="1"/>
  <c r="N8" i="2"/>
  <c r="M8" i="2" s="1"/>
  <c r="D8" i="2"/>
  <c r="G8" i="2"/>
  <c r="F8" i="2" s="1"/>
  <c r="E8" i="2" s="1"/>
  <c r="G43" i="1"/>
  <c r="G44" i="1" s="1"/>
  <c r="K43" i="1"/>
  <c r="K44" i="1" s="1"/>
  <c r="O43" i="1"/>
  <c r="O44" i="1" s="1"/>
  <c r="B9" i="7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D13" i="5"/>
  <c r="D14" i="5"/>
  <c r="D12" i="5"/>
  <c r="D77" i="1"/>
  <c r="D78" i="1" s="1"/>
  <c r="E60" i="1"/>
  <c r="G60" i="1"/>
  <c r="G62" i="1" s="1"/>
  <c r="G79" i="1" s="1"/>
  <c r="I61" i="1"/>
  <c r="L60" i="1"/>
  <c r="L61" i="1" s="1"/>
  <c r="N60" i="1"/>
  <c r="P60" i="1"/>
  <c r="P61" i="1" s="1"/>
  <c r="D51" i="1"/>
  <c r="D60" i="1" s="1"/>
  <c r="D61" i="1" s="1"/>
  <c r="E51" i="1"/>
  <c r="F51" i="1"/>
  <c r="F60" i="1" s="1"/>
  <c r="F61" i="1" s="1"/>
  <c r="G51" i="1"/>
  <c r="H51" i="1"/>
  <c r="H60" i="1" s="1"/>
  <c r="H61" i="1" s="1"/>
  <c r="I51" i="1"/>
  <c r="I60" i="1" s="1"/>
  <c r="J51" i="1"/>
  <c r="J60" i="1" s="1"/>
  <c r="J62" i="1" s="1"/>
  <c r="J79" i="1" s="1"/>
  <c r="K51" i="1"/>
  <c r="K60" i="1" s="1"/>
  <c r="L51" i="1"/>
  <c r="M51" i="1"/>
  <c r="M60" i="1" s="1"/>
  <c r="N51" i="1"/>
  <c r="O51" i="1"/>
  <c r="O60" i="1" s="1"/>
  <c r="P51" i="1"/>
  <c r="Q51" i="1"/>
  <c r="Q60" i="1" s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D32" i="1"/>
  <c r="G6" i="1"/>
  <c r="L6" i="1"/>
  <c r="L43" i="1" s="1"/>
  <c r="L44" i="1" s="1"/>
  <c r="O6" i="1"/>
  <c r="E7" i="1"/>
  <c r="E6" i="1"/>
  <c r="E43" i="1" s="1"/>
  <c r="E44" i="1" s="1"/>
  <c r="F7" i="1"/>
  <c r="F6" i="1"/>
  <c r="G7" i="1"/>
  <c r="H7" i="1"/>
  <c r="H6" i="1" s="1"/>
  <c r="H43" i="1" s="1"/>
  <c r="H44" i="1" s="1"/>
  <c r="I7" i="1"/>
  <c r="I6" i="1"/>
  <c r="I43" i="1" s="1"/>
  <c r="I44" i="1" s="1"/>
  <c r="J7" i="1"/>
  <c r="J6" i="1"/>
  <c r="J43" i="1" s="1"/>
  <c r="J44" i="1" s="1"/>
  <c r="K7" i="1"/>
  <c r="K6" i="1" s="1"/>
  <c r="L7" i="1"/>
  <c r="M7" i="1"/>
  <c r="M6" i="1"/>
  <c r="M43" i="1" s="1"/>
  <c r="M44" i="1" s="1"/>
  <c r="N7" i="1"/>
  <c r="N6" i="1"/>
  <c r="N43" i="1" s="1"/>
  <c r="N62" i="1" s="1"/>
  <c r="N79" i="1" s="1"/>
  <c r="O7" i="1"/>
  <c r="P7" i="1"/>
  <c r="P6" i="1" s="1"/>
  <c r="P43" i="1" s="1"/>
  <c r="P44" i="1" s="1"/>
  <c r="Q7" i="1"/>
  <c r="Q6" i="1"/>
  <c r="Q43" i="1" s="1"/>
  <c r="Q44" i="1" s="1"/>
  <c r="D7" i="1"/>
  <c r="D6" i="1"/>
  <c r="D43" i="1" s="1"/>
  <c r="D44" i="1" s="1"/>
  <c r="Q6" i="5"/>
  <c r="L6" i="5"/>
  <c r="M6" i="5"/>
  <c r="N6" i="5"/>
  <c r="O6" i="5"/>
  <c r="P6" i="5"/>
  <c r="L23" i="1"/>
  <c r="M23" i="1"/>
  <c r="N23" i="1"/>
  <c r="O23" i="1"/>
  <c r="P23" i="1"/>
  <c r="Q23" i="1"/>
  <c r="L27" i="1"/>
  <c r="M27" i="1"/>
  <c r="N27" i="1"/>
  <c r="O27" i="1"/>
  <c r="P27" i="1"/>
  <c r="Q27" i="1"/>
  <c r="N61" i="1"/>
  <c r="L77" i="1"/>
  <c r="L78" i="1" s="1"/>
  <c r="M77" i="1"/>
  <c r="M78" i="1" s="1"/>
  <c r="N77" i="1"/>
  <c r="N78" i="1" s="1"/>
  <c r="O77" i="1"/>
  <c r="O78" i="1" s="1"/>
  <c r="P77" i="1"/>
  <c r="P78" i="1"/>
  <c r="P81" i="1" s="1"/>
  <c r="Q77" i="1"/>
  <c r="Q78" i="1"/>
  <c r="J9" i="2"/>
  <c r="J22" i="2"/>
  <c r="J21" i="2" s="1"/>
  <c r="J34" i="2"/>
  <c r="J40" i="2"/>
  <c r="J19" i="2" s="1"/>
  <c r="E77" i="1"/>
  <c r="E78" i="1"/>
  <c r="E23" i="1"/>
  <c r="E6" i="5"/>
  <c r="F77" i="1"/>
  <c r="F78" i="1" s="1"/>
  <c r="F23" i="1"/>
  <c r="F6" i="5"/>
  <c r="G77" i="1"/>
  <c r="G78" i="1" s="1"/>
  <c r="G23" i="1"/>
  <c r="G6" i="5"/>
  <c r="H77" i="1"/>
  <c r="H78" i="1"/>
  <c r="H23" i="1"/>
  <c r="H6" i="5"/>
  <c r="D23" i="1"/>
  <c r="D6" i="5"/>
  <c r="I77" i="1"/>
  <c r="I78" i="1"/>
  <c r="I81" i="1" s="1"/>
  <c r="I23" i="1"/>
  <c r="J77" i="1"/>
  <c r="J78" i="1" s="1"/>
  <c r="J61" i="1"/>
  <c r="J81" i="1" s="1"/>
  <c r="J23" i="1"/>
  <c r="K77" i="1"/>
  <c r="K78" i="1" s="1"/>
  <c r="K23" i="1"/>
  <c r="K9" i="2"/>
  <c r="K22" i="2"/>
  <c r="K34" i="2"/>
  <c r="K40" i="2"/>
  <c r="L9" i="2"/>
  <c r="C39" i="4" s="1"/>
  <c r="C42" i="4" s="1"/>
  <c r="L22" i="2"/>
  <c r="L19" i="2"/>
  <c r="C19" i="6" s="1"/>
  <c r="L34" i="2"/>
  <c r="L40" i="2"/>
  <c r="C9" i="4" s="1"/>
  <c r="M9" i="2"/>
  <c r="M22" i="2"/>
  <c r="M34" i="2"/>
  <c r="D9" i="4"/>
  <c r="M40" i="2"/>
  <c r="N9" i="2"/>
  <c r="E39" i="4" s="1"/>
  <c r="N22" i="2"/>
  <c r="N21" i="2" s="1"/>
  <c r="E14" i="6" s="1"/>
  <c r="N34" i="2"/>
  <c r="E9" i="4" s="1"/>
  <c r="N40" i="2"/>
  <c r="N31" i="2"/>
  <c r="E16" i="4" s="1"/>
  <c r="D41" i="2"/>
  <c r="D27" i="2"/>
  <c r="E41" i="2"/>
  <c r="F41" i="2"/>
  <c r="F33" i="2" s="1"/>
  <c r="G41" i="2"/>
  <c r="M31" i="2"/>
  <c r="D16" i="4" s="1"/>
  <c r="L21" i="2"/>
  <c r="C28" i="4" s="1"/>
  <c r="K21" i="2"/>
  <c r="E14" i="2"/>
  <c r="E9" i="2"/>
  <c r="E50" i="2" s="1"/>
  <c r="E34" i="2"/>
  <c r="F14" i="2"/>
  <c r="F9" i="2" s="1"/>
  <c r="F34" i="2"/>
  <c r="G14" i="2"/>
  <c r="G9" i="2" s="1"/>
  <c r="G34" i="2"/>
  <c r="G33" i="2" s="1"/>
  <c r="G27" i="2"/>
  <c r="D34" i="2"/>
  <c r="D14" i="2"/>
  <c r="D9" i="2" s="1"/>
  <c r="D50" i="2" s="1"/>
  <c r="C34" i="2"/>
  <c r="C27" i="2" s="1"/>
  <c r="L31" i="2"/>
  <c r="C16" i="4" s="1"/>
  <c r="C41" i="2"/>
  <c r="C33" i="2"/>
  <c r="C14" i="2"/>
  <c r="C9" i="2"/>
  <c r="C50" i="2" s="1"/>
  <c r="K27" i="1"/>
  <c r="D27" i="1"/>
  <c r="E27" i="1"/>
  <c r="F27" i="1"/>
  <c r="G27" i="1"/>
  <c r="H27" i="1"/>
  <c r="I27" i="1"/>
  <c r="J27" i="1"/>
  <c r="K6" i="5"/>
  <c r="I6" i="5"/>
  <c r="J6" i="5"/>
  <c r="C23" i="4"/>
  <c r="D23" i="4"/>
  <c r="E23" i="4"/>
  <c r="E28" i="4"/>
  <c r="C14" i="6"/>
  <c r="E9" i="6"/>
  <c r="D9" i="6"/>
  <c r="C9" i="6"/>
  <c r="E8" i="4"/>
  <c r="E15" i="4"/>
  <c r="D33" i="2"/>
  <c r="K31" i="2"/>
  <c r="E27" i="2"/>
  <c r="E33" i="2"/>
  <c r="L50" i="2"/>
  <c r="C40" i="4" s="1"/>
  <c r="D62" i="1"/>
  <c r="D79" i="1" s="1"/>
  <c r="C61" i="1"/>
  <c r="C81" i="1" s="1"/>
  <c r="C8" i="2"/>
  <c r="I5" i="5" l="1"/>
  <c r="I11" i="5" s="1"/>
  <c r="I15" i="5" s="1"/>
  <c r="I85" i="1"/>
  <c r="Q61" i="1"/>
  <c r="Q81" i="1" s="1"/>
  <c r="Q62" i="1"/>
  <c r="Q79" i="1" s="1"/>
  <c r="O61" i="1"/>
  <c r="O62" i="1"/>
  <c r="O79" i="1" s="1"/>
  <c r="K61" i="1"/>
  <c r="K62" i="1"/>
  <c r="K79" i="1" s="1"/>
  <c r="C5" i="5"/>
  <c r="C11" i="5" s="1"/>
  <c r="C32" i="4"/>
  <c r="C22" i="4"/>
  <c r="C25" i="4" s="1"/>
  <c r="C85" i="1"/>
  <c r="C27" i="4"/>
  <c r="C30" i="4" s="1"/>
  <c r="D8" i="4"/>
  <c r="D11" i="4" s="1"/>
  <c r="D15" i="4"/>
  <c r="D18" i="4" s="1"/>
  <c r="P5" i="5"/>
  <c r="P11" i="5" s="1"/>
  <c r="P15" i="5" s="1"/>
  <c r="P85" i="1"/>
  <c r="M61" i="1"/>
  <c r="M81" i="1" s="1"/>
  <c r="M62" i="1"/>
  <c r="M79" i="1" s="1"/>
  <c r="J85" i="1"/>
  <c r="J5" i="5"/>
  <c r="J11" i="5" s="1"/>
  <c r="J15" i="5" s="1"/>
  <c r="H81" i="1"/>
  <c r="E18" i="4"/>
  <c r="M21" i="2"/>
  <c r="M19" i="2"/>
  <c r="K81" i="1"/>
  <c r="O81" i="1"/>
  <c r="N44" i="1"/>
  <c r="D81" i="1"/>
  <c r="N19" i="2"/>
  <c r="E11" i="4"/>
  <c r="D39" i="4"/>
  <c r="K19" i="2"/>
  <c r="K50" i="2" s="1"/>
  <c r="J31" i="2"/>
  <c r="N81" i="1"/>
  <c r="I62" i="1"/>
  <c r="I79" i="1" s="1"/>
  <c r="E61" i="1"/>
  <c r="E81" i="1" s="1"/>
  <c r="E62" i="1"/>
  <c r="E79" i="1" s="1"/>
  <c r="P62" i="1"/>
  <c r="P79" i="1" s="1"/>
  <c r="L62" i="1"/>
  <c r="L79" i="1" s="1"/>
  <c r="H62" i="1"/>
  <c r="H79" i="1" s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D4" i="1"/>
  <c r="C4" i="1" s="1"/>
  <c r="C15" i="4"/>
  <c r="C18" i="4" s="1"/>
  <c r="C8" i="4"/>
  <c r="C11" i="4" s="1"/>
  <c r="G50" i="2"/>
  <c r="F43" i="1"/>
  <c r="F44" i="1" s="1"/>
  <c r="C62" i="1"/>
  <c r="C79" i="1" s="1"/>
  <c r="C33" i="4"/>
  <c r="F27" i="2"/>
  <c r="F50" i="2" s="1"/>
  <c r="G61" i="1"/>
  <c r="G81" i="1" s="1"/>
  <c r="F81" i="1"/>
  <c r="J50" i="2"/>
  <c r="L81" i="1"/>
  <c r="F62" i="1"/>
  <c r="F79" i="1" s="1"/>
  <c r="G85" i="1" l="1"/>
  <c r="G5" i="5"/>
  <c r="G11" i="5" s="1"/>
  <c r="G15" i="5" s="1"/>
  <c r="Q85" i="1"/>
  <c r="Q5" i="5"/>
  <c r="Q11" i="5" s="1"/>
  <c r="Q15" i="5" s="1"/>
  <c r="M5" i="5"/>
  <c r="M11" i="5" s="1"/>
  <c r="M15" i="5" s="1"/>
  <c r="M85" i="1"/>
  <c r="E32" i="4"/>
  <c r="E85" i="1"/>
  <c r="E22" i="4"/>
  <c r="E25" i="4" s="1"/>
  <c r="E27" i="4"/>
  <c r="E30" i="4" s="1"/>
  <c r="E5" i="5"/>
  <c r="E11" i="5" s="1"/>
  <c r="N5" i="5"/>
  <c r="N11" i="5" s="1"/>
  <c r="N15" i="5" s="1"/>
  <c r="N85" i="1"/>
  <c r="H85" i="1"/>
  <c r="H5" i="5"/>
  <c r="H11" i="5" s="1"/>
  <c r="H15" i="5" s="1"/>
  <c r="O5" i="5"/>
  <c r="O11" i="5" s="1"/>
  <c r="O15" i="5" s="1"/>
  <c r="O85" i="1"/>
  <c r="E19" i="6"/>
  <c r="N50" i="2"/>
  <c r="E40" i="4" s="1"/>
  <c r="E42" i="4" s="1"/>
  <c r="E33" i="4"/>
  <c r="D14" i="6"/>
  <c r="D28" i="4"/>
  <c r="C8" i="6"/>
  <c r="C11" i="6" s="1"/>
  <c r="C18" i="6"/>
  <c r="C21" i="6" s="1"/>
  <c r="C15" i="5"/>
  <c r="C13" i="6"/>
  <c r="C16" i="6" s="1"/>
  <c r="D42" i="4"/>
  <c r="K85" i="1"/>
  <c r="K5" i="5"/>
  <c r="K11" i="5" s="1"/>
  <c r="K15" i="5" s="1"/>
  <c r="F5" i="5"/>
  <c r="F11" i="5" s="1"/>
  <c r="F15" i="5" s="1"/>
  <c r="F85" i="1"/>
  <c r="D33" i="4"/>
  <c r="D19" i="6"/>
  <c r="C35" i="4"/>
  <c r="L85" i="1"/>
  <c r="L5" i="5"/>
  <c r="L11" i="5" s="1"/>
  <c r="L15" i="5" s="1"/>
  <c r="M50" i="2"/>
  <c r="D40" i="4" s="1"/>
  <c r="D27" i="4"/>
  <c r="D30" i="4" s="1"/>
  <c r="D22" i="4"/>
  <c r="D25" i="4" s="1"/>
  <c r="D32" i="4"/>
  <c r="D35" i="4" s="1"/>
  <c r="D85" i="1"/>
  <c r="D5" i="5"/>
  <c r="D11" i="5" s="1"/>
  <c r="E35" i="4" l="1"/>
  <c r="D18" i="6"/>
  <c r="D21" i="6" s="1"/>
  <c r="D8" i="6"/>
  <c r="D11" i="6" s="1"/>
  <c r="D13" i="6"/>
  <c r="D16" i="6" s="1"/>
  <c r="D15" i="5"/>
  <c r="E13" i="6"/>
  <c r="E16" i="6" s="1"/>
  <c r="E8" i="6"/>
  <c r="E11" i="6" s="1"/>
  <c r="E15" i="5"/>
  <c r="E18" i="6"/>
  <c r="E21" i="6" s="1"/>
</calcChain>
</file>

<file path=xl/sharedStrings.xml><?xml version="1.0" encoding="utf-8"?>
<sst xmlns="http://schemas.openxmlformats.org/spreadsheetml/2006/main" count="233" uniqueCount="213">
  <si>
    <t>code</t>
  </si>
  <si>
    <t>I. Bedrijfsopbrengsten</t>
  </si>
  <si>
    <t>A. Omzet</t>
  </si>
  <si>
    <t>verpleegdagprijs</t>
  </si>
  <si>
    <t>geraamd inhaalbedrag</t>
  </si>
  <si>
    <t>supplementen kamers</t>
  </si>
  <si>
    <t>forfaits RIZIV</t>
  </si>
  <si>
    <t>farmaceutische producten</t>
  </si>
  <si>
    <t>honoraria</t>
  </si>
  <si>
    <t>B. Geactiv. Intern. Productie</t>
  </si>
  <si>
    <t>C. Overige bedrijfsopbrengsten</t>
  </si>
  <si>
    <t>II. Bedrijfskosten</t>
  </si>
  <si>
    <t>A.Voorraden en leveringen</t>
  </si>
  <si>
    <t>1. Inkopen</t>
  </si>
  <si>
    <t>2. Wijziging in voorraad</t>
  </si>
  <si>
    <t>B. Diensten en bijkomende leveringen</t>
  </si>
  <si>
    <t>D. Afschrijvingen, waardeverm.</t>
  </si>
  <si>
    <t>E. Waardevermind. Vlottende activa</t>
  </si>
  <si>
    <t>F. Voorzieningen</t>
  </si>
  <si>
    <t>G. Overige bedrijfskosten</t>
  </si>
  <si>
    <t>III. Bedrijfswinst of -verlies</t>
  </si>
  <si>
    <t>Geldstroom (saldo)</t>
  </si>
  <si>
    <t>(I)</t>
  </si>
  <si>
    <t>IV. Financiële opbrengsten</t>
  </si>
  <si>
    <t>A. Opbrengsten uit fin.vaste activa</t>
  </si>
  <si>
    <t>B. Opbrengsten uit vlottende activa</t>
  </si>
  <si>
    <t>C. Subsidies in kapitaal en intrest</t>
  </si>
  <si>
    <t>D. Andere financiële opbrengsten</t>
  </si>
  <si>
    <t>V. Financiële kosten</t>
  </si>
  <si>
    <t>A. Kosten voor investeringsleningen</t>
  </si>
  <si>
    <t>B. Kosten voor kredieten op korte termijn</t>
  </si>
  <si>
    <t>C. diverse financiële kosten</t>
  </si>
  <si>
    <t>Financieel resultaat</t>
  </si>
  <si>
    <t>(II)</t>
  </si>
  <si>
    <t>VI. Winst of verlies</t>
  </si>
  <si>
    <t>VII. Uitzonderlijke opbrengsten</t>
  </si>
  <si>
    <t>B. Terugneming waardev. Fin. Vaste act.</t>
  </si>
  <si>
    <t>E. Andere uitzonderlijke opbrengsten</t>
  </si>
  <si>
    <t>F. Opbrengsten mbt. vorige boekjaren</t>
  </si>
  <si>
    <t>VIII. Uitzonderlijke kosten</t>
  </si>
  <si>
    <t>A. uitz. Afschr. en waardeverm.</t>
  </si>
  <si>
    <t>B. Waardeverm. op financ. vaste act.</t>
  </si>
  <si>
    <t>C. Voorzieningen voor uitz. Kosten</t>
  </si>
  <si>
    <t>A. Terugneming afschr. en waardeverm.</t>
  </si>
  <si>
    <t>D. Minderwaarden bij realisatie vaste act.</t>
  </si>
  <si>
    <t>E. Andere uitzonderlijke kosten</t>
  </si>
  <si>
    <t>F. kosten mbt. vorige boekjaren</t>
  </si>
  <si>
    <t>Uitzonderlijk resultaat</t>
  </si>
  <si>
    <t>(III)</t>
  </si>
  <si>
    <t>IX. Winst of verlies van het boekjaar</t>
  </si>
  <si>
    <t>Totaal netto inkomende geldstroom</t>
  </si>
  <si>
    <t>Bedrijfssubsidies</t>
  </si>
  <si>
    <t>Overige</t>
  </si>
  <si>
    <t>741/9</t>
  </si>
  <si>
    <t>600/8</t>
  </si>
  <si>
    <t>631/4</t>
  </si>
  <si>
    <t>635/7</t>
  </si>
  <si>
    <t>640/8</t>
  </si>
  <si>
    <t>754/9</t>
  </si>
  <si>
    <t>657/9</t>
  </si>
  <si>
    <t>764/8</t>
  </si>
  <si>
    <t>664/8</t>
  </si>
  <si>
    <t>(I+II+III)</t>
  </si>
  <si>
    <t>Vijfjarig overzicht</t>
  </si>
  <si>
    <t>BALANS</t>
  </si>
  <si>
    <t>Code</t>
  </si>
  <si>
    <t>ACTIVA</t>
  </si>
  <si>
    <t>PASSIVA</t>
  </si>
  <si>
    <t>Vaste activa</t>
  </si>
  <si>
    <t>20/28</t>
  </si>
  <si>
    <t>Eigen vermogen</t>
  </si>
  <si>
    <t>10/18</t>
  </si>
  <si>
    <t>I.  Oprichtingskosten</t>
  </si>
  <si>
    <t>I. Dotaties,inbreng in kapitaal</t>
  </si>
  <si>
    <t>II. Immat. Vaste activa</t>
  </si>
  <si>
    <t>II. Herwaarderingsmeerwaarden</t>
  </si>
  <si>
    <t>III. Reserves</t>
  </si>
  <si>
    <t>III. Mat. Vaste activa</t>
  </si>
  <si>
    <t>IV. Overgedragen resultaat</t>
  </si>
  <si>
    <t>V. Investeringssubsidies</t>
  </si>
  <si>
    <t>VI. Sluitingspremies</t>
  </si>
  <si>
    <t xml:space="preserve">B. Materieel med. uitrust. </t>
  </si>
  <si>
    <t>VII. Voorzieningen</t>
  </si>
  <si>
    <t>C. Niet-medische uitrusting</t>
  </si>
  <si>
    <t>D. Huurfinanciering</t>
  </si>
  <si>
    <t>Schulden</t>
  </si>
  <si>
    <t>17/49</t>
  </si>
  <si>
    <t>F. Vaste activa in aanbouw</t>
  </si>
  <si>
    <t>VIII. Schulden &gt; 1 jaar</t>
  </si>
  <si>
    <t>A. Financiële schulden</t>
  </si>
  <si>
    <t>170/4</t>
  </si>
  <si>
    <t>IV. Financiële vaste activa</t>
  </si>
  <si>
    <t>Huurfinanciering</t>
  </si>
  <si>
    <t>Kredietinstellingen</t>
  </si>
  <si>
    <t>Vlottende activa</t>
  </si>
  <si>
    <t>29/58</t>
  </si>
  <si>
    <t>Overige leningen</t>
  </si>
  <si>
    <t>B. Handelsschulden</t>
  </si>
  <si>
    <t>V.  Vorderingen &gt; 1 jaar</t>
  </si>
  <si>
    <t>C. Voorschotten Volksgez.</t>
  </si>
  <si>
    <t>D. Overige schulden</t>
  </si>
  <si>
    <t>178/9</t>
  </si>
  <si>
    <t xml:space="preserve">VI. Voorraden </t>
  </si>
  <si>
    <t>IX. Schulden &lt; 1 jaar</t>
  </si>
  <si>
    <t>A. Schulden die bn 1j vervallen</t>
  </si>
  <si>
    <t>VII. Vorderingen &lt; 1 jaar</t>
  </si>
  <si>
    <t>B. Financiële  schulden</t>
  </si>
  <si>
    <t>A. Vorderingen voor prestaties</t>
  </si>
  <si>
    <t>400/409</t>
  </si>
  <si>
    <t>C. Lopende schulden</t>
  </si>
  <si>
    <t>1. Patiënten</t>
  </si>
  <si>
    <t>Leveranciers</t>
  </si>
  <si>
    <t>440/444</t>
  </si>
  <si>
    <t>Inhaalbedragen</t>
  </si>
  <si>
    <t>Geneesheren, verpl. personeel</t>
  </si>
  <si>
    <t>D. Ontvangen vooruitbetaling</t>
  </si>
  <si>
    <t>406/9</t>
  </si>
  <si>
    <t>E. Schulden bezold.Soc. Lasten</t>
  </si>
  <si>
    <t>B. Overige vorderingen</t>
  </si>
  <si>
    <t>Belastingen</t>
  </si>
  <si>
    <t>450/3</t>
  </si>
  <si>
    <t>1. Geneesheren,verpl. Pers.</t>
  </si>
  <si>
    <t xml:space="preserve">Bezoldigingen </t>
  </si>
  <si>
    <t>454/9</t>
  </si>
  <si>
    <t>2. Overige</t>
  </si>
  <si>
    <t>411/416</t>
  </si>
  <si>
    <t>F. Overige schulden</t>
  </si>
  <si>
    <t>47/48</t>
  </si>
  <si>
    <t>VIII. Geldbeleggingen</t>
  </si>
  <si>
    <t>51/53</t>
  </si>
  <si>
    <t>X. Overlopende rekeningen</t>
  </si>
  <si>
    <t>492/3</t>
  </si>
  <si>
    <t>IX.  Liquide middelen</t>
  </si>
  <si>
    <t>54/58</t>
  </si>
  <si>
    <t>X.  Overlopende rekeningen</t>
  </si>
  <si>
    <t>490/1</t>
  </si>
  <si>
    <t>Totaal actief</t>
  </si>
  <si>
    <t>Totaal passief</t>
  </si>
  <si>
    <t>Instelling</t>
  </si>
  <si>
    <t>Ratio-analyse</t>
  </si>
  <si>
    <t>Geldstroomanalyse op basis van de resultatenrekeningen (realisaties en projecties)</t>
  </si>
  <si>
    <t>nevenproducten</t>
  </si>
  <si>
    <t>C. Terugneming voorzieningen</t>
  </si>
  <si>
    <t>A. Terreinen en gebouwen</t>
  </si>
  <si>
    <t>C. Bezoldigingen en sociale lasten</t>
  </si>
  <si>
    <t>Behoefte aan bedrijfskapitaal</t>
  </si>
  <si>
    <t>Liquiditeit (acid test)</t>
  </si>
  <si>
    <t>40/41+51/53+54/58+490/1</t>
  </si>
  <si>
    <t>42/48+492/3</t>
  </si>
  <si>
    <t>cash-flow</t>
  </si>
  <si>
    <t>VVLT (17)</t>
  </si>
  <si>
    <t>Dekkingsgraad</t>
  </si>
  <si>
    <t>VVKT (42)</t>
  </si>
  <si>
    <t>Schulden (16/49)</t>
  </si>
  <si>
    <t>E. Overige MVA</t>
  </si>
  <si>
    <t>2. Te ontvangen effecten</t>
  </si>
  <si>
    <t>3. Verzekeringsinstellingen</t>
  </si>
  <si>
    <t>4. Inhaalbedragen</t>
  </si>
  <si>
    <t>5. Te innen opbrengsten</t>
  </si>
  <si>
    <t>6. Overige vord. v. prestaties</t>
  </si>
  <si>
    <t>Achtergestelde leningen</t>
  </si>
  <si>
    <t>Niet-achtergestelde leningen</t>
  </si>
  <si>
    <t>3 + 40/41</t>
  </si>
  <si>
    <t>44 + 46 +45</t>
  </si>
  <si>
    <t>waardeverm. Op circulerende activa</t>
  </si>
  <si>
    <t>koersverschillen</t>
  </si>
  <si>
    <t>verschillen in conversie van deviezen</t>
  </si>
  <si>
    <t>in  euro</t>
  </si>
  <si>
    <t>D. Meerwaarden realisatie vaste activa</t>
  </si>
  <si>
    <t>- geraamd inhaalbedrag</t>
  </si>
  <si>
    <t>+toegekende positieve inhaalbedragen</t>
  </si>
  <si>
    <t>-terugbetaalde negatieve inhaalbedragen</t>
  </si>
  <si>
    <t>-uitzonderl opbr. Inhaalbedragen</t>
  </si>
  <si>
    <t>+ uitz. Kosten inhaalbedragen</t>
  </si>
  <si>
    <t>Reële cash-flow voor aflossingen</t>
  </si>
  <si>
    <t xml:space="preserve">Reële cash-flow </t>
  </si>
  <si>
    <t>Solvabiliteit</t>
  </si>
  <si>
    <t>Eigen Vermogen</t>
  </si>
  <si>
    <t>Totaal vermogen</t>
  </si>
  <si>
    <t>Correctie geldstroom op basis van reële ontvangsten en uitgaven</t>
  </si>
  <si>
    <t>Netto geldstroom na aflossingen</t>
  </si>
  <si>
    <t xml:space="preserve">Gelieve op dit werkblad de totaal (geraamde) kostprijs van het project te vermelden en </t>
  </si>
  <si>
    <t>de wijze van financiering van het project (subsidie VIPA, subsidie federale overheid, inbreng eigen middelen,  lening, schenking,…)</t>
  </si>
  <si>
    <t>GEBRUIKSTOELAGE VIPA</t>
  </si>
  <si>
    <t>andere onderdelen BFM</t>
  </si>
  <si>
    <t>A1 herconditionering</t>
  </si>
  <si>
    <t>A1 onroerend</t>
  </si>
  <si>
    <t xml:space="preserve"> A1 medisch/niet-medisch</t>
  </si>
  <si>
    <t xml:space="preserve"> A1 financiële lasten</t>
  </si>
  <si>
    <t xml:space="preserve"> A1 andere posten</t>
  </si>
  <si>
    <t xml:space="preserve"> A3</t>
  </si>
  <si>
    <t>lopende afschrijvingen</t>
  </si>
  <si>
    <t>nieuwe afschrijvingen groot onderhoud</t>
  </si>
  <si>
    <t>nieuwe afschrijvingen medisch</t>
  </si>
  <si>
    <t>nieuwe afschrijvingen niet-medisch</t>
  </si>
  <si>
    <t>andere nieuwe afschrijvingen</t>
  </si>
  <si>
    <t>nieuwe afschrijvingen onroerend/herconditionering</t>
  </si>
  <si>
    <t>Andere nieuwe kapitaalsaflossingen</t>
  </si>
  <si>
    <t>Kapitaalsaflossingen voorliggend project</t>
  </si>
  <si>
    <t>Andere nieuwe financiële kosten</t>
  </si>
  <si>
    <t>nieuwe afschrijvingen project</t>
  </si>
  <si>
    <t>Financiële kosten lopende leningen</t>
  </si>
  <si>
    <t>Lopende  kapitaalsaflossingen</t>
  </si>
  <si>
    <t>Financiële kosten voorliggend project</t>
  </si>
  <si>
    <t>A1 groot onderhoud</t>
  </si>
  <si>
    <t>totale kostprijs</t>
  </si>
  <si>
    <t>eigen middelen</t>
  </si>
  <si>
    <t xml:space="preserve">leningen </t>
  </si>
  <si>
    <t>andere (*)</t>
  </si>
  <si>
    <t>(*) gelieve te specificiëren</t>
  </si>
  <si>
    <t>totaal</t>
  </si>
  <si>
    <t>Erkenningsnummer</t>
  </si>
  <si>
    <t>Laatst beschikbare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</si>
</sst>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0.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/>
    <xf numFmtId="0" fontId="2" fillId="0" borderId="4" xfId="0" applyFont="1" applyBorder="1"/>
    <xf numFmtId="0" fontId="3" fillId="0" borderId="4" xfId="0" applyFont="1" applyBorder="1" applyAlignment="1">
      <alignment horizontal="right"/>
    </xf>
    <xf numFmtId="196" fontId="0" fillId="0" borderId="0" xfId="0" applyNumberFormat="1"/>
    <xf numFmtId="196" fontId="0" fillId="0" borderId="0" xfId="0" applyNumberFormat="1" applyBorder="1"/>
    <xf numFmtId="196" fontId="0" fillId="0" borderId="4" xfId="0" applyNumberFormat="1" applyBorder="1"/>
    <xf numFmtId="196" fontId="6" fillId="0" borderId="4" xfId="0" applyNumberFormat="1" applyFont="1" applyBorder="1"/>
    <xf numFmtId="196" fontId="1" fillId="0" borderId="4" xfId="0" applyNumberFormat="1" applyFont="1" applyBorder="1"/>
    <xf numFmtId="1" fontId="1" fillId="0" borderId="5" xfId="0" applyNumberFormat="1" applyFont="1" applyBorder="1"/>
    <xf numFmtId="1" fontId="1" fillId="0" borderId="0" xfId="0" applyNumberFormat="1" applyFont="1"/>
    <xf numFmtId="1" fontId="1" fillId="0" borderId="6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96" fontId="0" fillId="0" borderId="7" xfId="0" applyNumberFormat="1" applyBorder="1"/>
    <xf numFmtId="196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/>
    <xf numFmtId="1" fontId="1" fillId="2" borderId="10" xfId="0" applyNumberFormat="1" applyFont="1" applyFill="1" applyBorder="1"/>
    <xf numFmtId="196" fontId="0" fillId="2" borderId="11" xfId="0" applyNumberFormat="1" applyFill="1" applyBorder="1"/>
    <xf numFmtId="196" fontId="1" fillId="2" borderId="11" xfId="0" applyNumberFormat="1" applyFont="1" applyFill="1" applyBorder="1"/>
    <xf numFmtId="196" fontId="0" fillId="2" borderId="12" xfId="0" applyNumberFormat="1" applyFill="1" applyBorder="1"/>
    <xf numFmtId="196" fontId="1" fillId="2" borderId="5" xfId="0" applyNumberFormat="1" applyFont="1" applyFill="1" applyBorder="1"/>
    <xf numFmtId="0" fontId="0" fillId="0" borderId="0" xfId="0" applyProtection="1">
      <protection locked="0"/>
    </xf>
    <xf numFmtId="0" fontId="2" fillId="0" borderId="4" xfId="0" applyFont="1" applyBorder="1" applyProtection="1">
      <protection locked="0"/>
    </xf>
    <xf numFmtId="1" fontId="1" fillId="0" borderId="4" xfId="0" applyNumberFormat="1" applyFont="1" applyBorder="1"/>
    <xf numFmtId="196" fontId="1" fillId="2" borderId="4" xfId="0" applyNumberFormat="1" applyFont="1" applyFill="1" applyBorder="1"/>
    <xf numFmtId="3" fontId="2" fillId="0" borderId="4" xfId="0" applyNumberFormat="1" applyFont="1" applyBorder="1"/>
    <xf numFmtId="3" fontId="2" fillId="0" borderId="4" xfId="0" applyNumberFormat="1" applyFont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0" borderId="0" xfId="0" applyNumberFormat="1" applyFont="1" applyBorder="1"/>
    <xf numFmtId="3" fontId="2" fillId="0" borderId="0" xfId="0" applyNumberFormat="1" applyFont="1" applyBorder="1" applyProtection="1">
      <protection locked="0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3" xfId="0" applyNumberFormat="1" applyFont="1" applyBorder="1"/>
    <xf numFmtId="3" fontId="2" fillId="0" borderId="13" xfId="0" applyNumberFormat="1" applyFont="1" applyBorder="1" applyProtection="1">
      <protection locked="0"/>
    </xf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0" xfId="0" quotePrefix="1" applyFont="1"/>
    <xf numFmtId="0" fontId="3" fillId="3" borderId="1" xfId="0" applyFont="1" applyFill="1" applyBorder="1"/>
    <xf numFmtId="0" fontId="3" fillId="3" borderId="18" xfId="0" applyFont="1" applyFill="1" applyBorder="1" applyAlignment="1">
      <alignment horizontal="center"/>
    </xf>
    <xf numFmtId="0" fontId="2" fillId="3" borderId="18" xfId="0" applyFont="1" applyFill="1" applyBorder="1"/>
    <xf numFmtId="0" fontId="2" fillId="4" borderId="18" xfId="0" applyFont="1" applyFill="1" applyBorder="1" applyProtection="1">
      <protection locked="0"/>
    </xf>
    <xf numFmtId="0" fontId="2" fillId="4" borderId="19" xfId="0" applyFont="1" applyFill="1" applyBorder="1" applyProtection="1">
      <protection locked="0"/>
    </xf>
    <xf numFmtId="0" fontId="3" fillId="5" borderId="0" xfId="0" quotePrefix="1" applyFont="1" applyFill="1"/>
    <xf numFmtId="0" fontId="3" fillId="5" borderId="4" xfId="0" applyFont="1" applyFill="1" applyBorder="1" applyAlignment="1">
      <alignment horizontal="right"/>
    </xf>
    <xf numFmtId="0" fontId="3" fillId="5" borderId="4" xfId="0" applyFont="1" applyFill="1" applyBorder="1"/>
    <xf numFmtId="0" fontId="3" fillId="6" borderId="18" xfId="0" applyFont="1" applyFill="1" applyBorder="1" applyAlignment="1">
      <alignment horizontal="right"/>
    </xf>
    <xf numFmtId="0" fontId="2" fillId="6" borderId="18" xfId="0" applyFont="1" applyFill="1" applyBorder="1" applyProtection="1">
      <protection locked="0"/>
    </xf>
    <xf numFmtId="0" fontId="2" fillId="6" borderId="19" xfId="0" applyFont="1" applyFill="1" applyBorder="1" applyProtection="1">
      <protection locked="0"/>
    </xf>
    <xf numFmtId="0" fontId="2" fillId="3" borderId="19" xfId="0" applyFont="1" applyFill="1" applyBorder="1"/>
    <xf numFmtId="0" fontId="3" fillId="5" borderId="13" xfId="0" applyFont="1" applyFill="1" applyBorder="1"/>
    <xf numFmtId="0" fontId="2" fillId="0" borderId="13" xfId="0" applyFont="1" applyBorder="1" applyProtection="1">
      <protection locked="0"/>
    </xf>
    <xf numFmtId="10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Protection="1"/>
    <xf numFmtId="3" fontId="0" fillId="0" borderId="0" xfId="0" applyNumberFormat="1" applyProtection="1"/>
    <xf numFmtId="0" fontId="0" fillId="0" borderId="0" xfId="0" applyProtection="1"/>
    <xf numFmtId="3" fontId="0" fillId="0" borderId="0" xfId="0" applyNumberFormat="1" applyProtection="1">
      <protection locked="0"/>
    </xf>
    <xf numFmtId="0" fontId="4" fillId="0" borderId="1" xfId="0" applyFont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3" fontId="5" fillId="0" borderId="2" xfId="0" applyNumberFormat="1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/>
    </xf>
    <xf numFmtId="0" fontId="5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Protection="1"/>
    <xf numFmtId="0" fontId="3" fillId="0" borderId="18" xfId="0" applyFont="1" applyBorder="1" applyProtection="1"/>
    <xf numFmtId="1" fontId="1" fillId="0" borderId="2" xfId="0" applyNumberFormat="1" applyFont="1" applyBorder="1" applyProtection="1"/>
    <xf numFmtId="3" fontId="2" fillId="0" borderId="7" xfId="0" applyNumberFormat="1" applyFont="1" applyBorder="1" applyProtection="1">
      <protection locked="0"/>
    </xf>
    <xf numFmtId="0" fontId="3" fillId="0" borderId="20" xfId="0" applyFont="1" applyBorder="1" applyProtection="1"/>
    <xf numFmtId="0" fontId="3" fillId="0" borderId="0" xfId="0" applyFont="1" applyProtection="1"/>
    <xf numFmtId="0" fontId="3" fillId="0" borderId="6" xfId="0" applyFont="1" applyBorder="1" applyProtection="1"/>
    <xf numFmtId="0" fontId="3" fillId="0" borderId="21" xfId="0" applyFont="1" applyBorder="1" applyProtection="1"/>
    <xf numFmtId="0" fontId="3" fillId="2" borderId="22" xfId="0" applyFont="1" applyFill="1" applyBorder="1" applyProtection="1"/>
    <xf numFmtId="0" fontId="3" fillId="2" borderId="1" xfId="0" applyFont="1" applyFill="1" applyBorder="1" applyProtection="1"/>
    <xf numFmtId="3" fontId="2" fillId="0" borderId="7" xfId="0" applyNumberFormat="1" applyFont="1" applyBorder="1" applyProtection="1"/>
    <xf numFmtId="3" fontId="3" fillId="2" borderId="18" xfId="0" applyNumberFormat="1" applyFont="1" applyFill="1" applyBorder="1" applyProtection="1"/>
    <xf numFmtId="0" fontId="3" fillId="0" borderId="4" xfId="0" applyFont="1" applyBorder="1" applyProtection="1"/>
    <xf numFmtId="0" fontId="3" fillId="0" borderId="4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right"/>
    </xf>
    <xf numFmtId="0" fontId="3" fillId="0" borderId="18" xfId="0" applyFont="1" applyBorder="1" applyAlignment="1" applyProtection="1">
      <alignment horizontal="center"/>
    </xf>
    <xf numFmtId="0" fontId="3" fillId="2" borderId="4" xfId="0" applyFont="1" applyFill="1" applyBorder="1" applyProtection="1"/>
    <xf numFmtId="3" fontId="3" fillId="0" borderId="7" xfId="0" applyNumberFormat="1" applyFont="1" applyBorder="1" applyProtection="1"/>
    <xf numFmtId="3" fontId="2" fillId="2" borderId="18" xfId="0" applyNumberFormat="1" applyFont="1" applyFill="1" applyBorder="1" applyProtection="1"/>
    <xf numFmtId="3" fontId="3" fillId="0" borderId="4" xfId="0" applyNumberFormat="1" applyFont="1" applyBorder="1" applyProtection="1"/>
    <xf numFmtId="3" fontId="2" fillId="0" borderId="4" xfId="0" applyNumberFormat="1" applyFont="1" applyBorder="1" applyProtection="1"/>
    <xf numFmtId="3" fontId="2" fillId="0" borderId="23" xfId="0" applyNumberFormat="1" applyFont="1" applyBorder="1" applyProtection="1"/>
    <xf numFmtId="3" fontId="0" fillId="0" borderId="4" xfId="0" applyNumberFormat="1" applyBorder="1" applyProtection="1">
      <protection locked="0"/>
    </xf>
    <xf numFmtId="0" fontId="1" fillId="0" borderId="1" xfId="0" applyFont="1" applyBorder="1" applyAlignment="1" applyProtection="1">
      <alignment horizontal="centerContinuous"/>
    </xf>
    <xf numFmtId="0" fontId="0" fillId="0" borderId="2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0" fontId="1" fillId="0" borderId="22" xfId="0" applyFont="1" applyBorder="1" applyProtection="1"/>
    <xf numFmtId="0" fontId="0" fillId="0" borderId="24" xfId="0" applyBorder="1" applyProtection="1"/>
    <xf numFmtId="1" fontId="1" fillId="0" borderId="25" xfId="0" applyNumberFormat="1" applyFont="1" applyBorder="1" applyProtection="1"/>
    <xf numFmtId="0" fontId="0" fillId="0" borderId="26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1" fillId="0" borderId="26" xfId="0" applyFont="1" applyBorder="1" applyProtection="1"/>
    <xf numFmtId="196" fontId="2" fillId="0" borderId="0" xfId="0" applyNumberFormat="1" applyFont="1" applyBorder="1" applyProtection="1"/>
    <xf numFmtId="196" fontId="2" fillId="0" borderId="14" xfId="0" applyNumberFormat="1" applyFont="1" applyBorder="1" applyProtection="1"/>
    <xf numFmtId="3" fontId="2" fillId="0" borderId="27" xfId="0" applyNumberFormat="1" applyFont="1" applyBorder="1" applyProtection="1"/>
    <xf numFmtId="3" fontId="2" fillId="0" borderId="28" xfId="0" applyNumberFormat="1" applyFont="1" applyBorder="1" applyProtection="1"/>
    <xf numFmtId="0" fontId="0" fillId="0" borderId="29" xfId="0" applyBorder="1" applyProtection="1"/>
    <xf numFmtId="3" fontId="2" fillId="0" borderId="0" xfId="0" applyNumberFormat="1" applyFont="1" applyBorder="1" applyProtection="1"/>
    <xf numFmtId="3" fontId="2" fillId="0" borderId="14" xfId="0" applyNumberFormat="1" applyFont="1" applyBorder="1" applyProtection="1"/>
    <xf numFmtId="196" fontId="2" fillId="0" borderId="0" xfId="0" applyNumberFormat="1" applyFont="1" applyFill="1" applyBorder="1" applyProtection="1"/>
    <xf numFmtId="196" fontId="2" fillId="0" borderId="14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14" xfId="0" applyFont="1" applyFill="1" applyBorder="1" applyProtection="1"/>
    <xf numFmtId="3" fontId="2" fillId="0" borderId="27" xfId="0" applyNumberFormat="1" applyFont="1" applyFill="1" applyBorder="1" applyProtection="1"/>
    <xf numFmtId="3" fontId="2" fillId="0" borderId="28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2" fillId="0" borderId="30" xfId="0" applyNumberFormat="1" applyFont="1" applyFill="1" applyBorder="1" applyProtection="1"/>
    <xf numFmtId="2" fontId="2" fillId="0" borderId="0" xfId="0" applyNumberFormat="1" applyFont="1" applyFill="1" applyBorder="1" applyProtection="1"/>
    <xf numFmtId="2" fontId="2" fillId="0" borderId="14" xfId="0" applyNumberFormat="1" applyFont="1" applyFill="1" applyBorder="1" applyProtection="1"/>
    <xf numFmtId="196" fontId="0" fillId="0" borderId="0" xfId="0" applyNumberFormat="1" applyBorder="1" applyProtection="1"/>
    <xf numFmtId="0" fontId="0" fillId="0" borderId="31" xfId="0" applyBorder="1" applyProtection="1"/>
    <xf numFmtId="2" fontId="2" fillId="0" borderId="27" xfId="0" applyNumberFormat="1" applyFont="1" applyFill="1" applyBorder="1" applyProtection="1"/>
    <xf numFmtId="2" fontId="2" fillId="0" borderId="28" xfId="0" applyNumberFormat="1" applyFont="1" applyFill="1" applyBorder="1" applyProtection="1"/>
    <xf numFmtId="10" fontId="0" fillId="0" borderId="26" xfId="0" applyNumberFormat="1" applyBorder="1" applyProtection="1"/>
    <xf numFmtId="10" fontId="0" fillId="0" borderId="0" xfId="0" applyNumberFormat="1" applyBorder="1" applyProtection="1"/>
    <xf numFmtId="10" fontId="2" fillId="0" borderId="0" xfId="0" applyNumberFormat="1" applyFont="1" applyFill="1" applyBorder="1" applyProtection="1"/>
    <xf numFmtId="0" fontId="1" fillId="0" borderId="32" xfId="0" applyFont="1" applyBorder="1" applyProtection="1"/>
    <xf numFmtId="0" fontId="0" fillId="0" borderId="33" xfId="0" applyBorder="1" applyProtection="1"/>
    <xf numFmtId="0" fontId="2" fillId="0" borderId="33" xfId="0" applyFont="1" applyFill="1" applyBorder="1" applyProtection="1"/>
    <xf numFmtId="0" fontId="2" fillId="0" borderId="34" xfId="0" applyFont="1" applyFill="1" applyBorder="1" applyProtection="1"/>
    <xf numFmtId="1" fontId="1" fillId="0" borderId="5" xfId="0" applyNumberFormat="1" applyFont="1" applyBorder="1" applyProtection="1"/>
    <xf numFmtId="1" fontId="1" fillId="0" borderId="35" xfId="0" applyNumberFormat="1" applyFont="1" applyBorder="1" applyProtection="1"/>
    <xf numFmtId="196" fontId="0" fillId="0" borderId="0" xfId="0" applyNumberFormat="1" applyFill="1" applyBorder="1" applyProtection="1"/>
    <xf numFmtId="196" fontId="0" fillId="0" borderId="14" xfId="0" applyNumberFormat="1" applyFill="1" applyBorder="1" applyProtection="1"/>
    <xf numFmtId="0" fontId="0" fillId="0" borderId="0" xfId="0" applyFill="1" applyBorder="1" applyProtection="1"/>
    <xf numFmtId="0" fontId="0" fillId="0" borderId="14" xfId="0" applyFill="1" applyBorder="1" applyProtection="1"/>
    <xf numFmtId="196" fontId="2" fillId="0" borderId="27" xfId="0" applyNumberFormat="1" applyFont="1" applyFill="1" applyBorder="1" applyProtection="1"/>
    <xf numFmtId="196" fontId="2" fillId="0" borderId="28" xfId="0" applyNumberFormat="1" applyFont="1" applyFill="1" applyBorder="1" applyProtection="1"/>
    <xf numFmtId="196" fontId="2" fillId="0" borderId="30" xfId="0" applyNumberFormat="1" applyFont="1" applyFill="1" applyBorder="1" applyProtection="1"/>
    <xf numFmtId="4" fontId="2" fillId="0" borderId="0" xfId="0" applyNumberFormat="1" applyFont="1" applyFill="1" applyBorder="1" applyProtection="1"/>
    <xf numFmtId="4" fontId="2" fillId="0" borderId="14" xfId="0" applyNumberFormat="1" applyFont="1" applyFill="1" applyBorder="1" applyProtection="1"/>
    <xf numFmtId="0" fontId="0" fillId="0" borderId="33" xfId="0" applyFill="1" applyBorder="1" applyProtection="1"/>
    <xf numFmtId="0" fontId="0" fillId="0" borderId="34" xfId="0" applyFill="1" applyBorder="1" applyProtection="1"/>
    <xf numFmtId="196" fontId="0" fillId="0" borderId="0" xfId="0" applyNumberFormat="1" applyProtection="1"/>
    <xf numFmtId="196" fontId="4" fillId="0" borderId="0" xfId="0" applyNumberFormat="1" applyFont="1" applyProtection="1"/>
    <xf numFmtId="1" fontId="1" fillId="0" borderId="0" xfId="0" applyNumberFormat="1" applyFont="1" applyProtection="1"/>
    <xf numFmtId="196" fontId="5" fillId="0" borderId="0" xfId="0" applyNumberFormat="1" applyFont="1" applyProtection="1"/>
    <xf numFmtId="1" fontId="1" fillId="0" borderId="0" xfId="0" applyNumberFormat="1" applyFont="1" applyBorder="1" applyProtection="1"/>
    <xf numFmtId="196" fontId="0" fillId="0" borderId="22" xfId="0" applyNumberFormat="1" applyBorder="1" applyAlignment="1" applyProtection="1">
      <alignment horizontal="center"/>
    </xf>
    <xf numFmtId="1" fontId="1" fillId="2" borderId="10" xfId="0" applyNumberFormat="1" applyFont="1" applyFill="1" applyBorder="1" applyProtection="1"/>
    <xf numFmtId="196" fontId="1" fillId="0" borderId="26" xfId="0" applyNumberFormat="1" applyFont="1" applyBorder="1" applyAlignment="1" applyProtection="1">
      <alignment horizontal="center"/>
    </xf>
    <xf numFmtId="1" fontId="1" fillId="0" borderId="6" xfId="0" applyNumberFormat="1" applyFont="1" applyBorder="1" applyProtection="1"/>
    <xf numFmtId="196" fontId="1" fillId="2" borderId="36" xfId="0" applyNumberFormat="1" applyFont="1" applyFill="1" applyBorder="1" applyProtection="1"/>
    <xf numFmtId="1" fontId="1" fillId="0" borderId="17" xfId="0" applyNumberFormat="1" applyFont="1" applyBorder="1" applyProtection="1"/>
    <xf numFmtId="196" fontId="0" fillId="0" borderId="26" xfId="0" applyNumberFormat="1" applyBorder="1" applyProtection="1"/>
    <xf numFmtId="196" fontId="6" fillId="0" borderId="26" xfId="0" applyNumberFormat="1" applyFont="1" applyBorder="1" applyProtection="1"/>
    <xf numFmtId="196" fontId="1" fillId="0" borderId="26" xfId="0" applyNumberFormat="1" applyFont="1" applyBorder="1" applyProtection="1"/>
    <xf numFmtId="1" fontId="1" fillId="0" borderId="17" xfId="0" applyNumberFormat="1" applyFont="1" applyBorder="1" applyAlignment="1" applyProtection="1">
      <alignment horizontal="left"/>
    </xf>
    <xf numFmtId="1" fontId="1" fillId="0" borderId="17" xfId="0" applyNumberFormat="1" applyFont="1" applyBorder="1" applyAlignment="1" applyProtection="1">
      <alignment horizontal="right"/>
    </xf>
    <xf numFmtId="196" fontId="1" fillId="0" borderId="37" xfId="0" applyNumberFormat="1" applyFont="1" applyBorder="1" applyAlignment="1" applyProtection="1">
      <alignment horizontal="center"/>
    </xf>
    <xf numFmtId="1" fontId="1" fillId="0" borderId="38" xfId="0" applyNumberFormat="1" applyFont="1" applyBorder="1" applyProtection="1"/>
    <xf numFmtId="196" fontId="0" fillId="2" borderId="11" xfId="0" applyNumberFormat="1" applyFill="1" applyBorder="1" applyProtection="1"/>
    <xf numFmtId="196" fontId="1" fillId="2" borderId="11" xfId="0" applyNumberFormat="1" applyFont="1" applyFill="1" applyBorder="1" applyProtection="1"/>
    <xf numFmtId="0" fontId="2" fillId="0" borderId="0" xfId="0" applyFont="1" applyAlignment="1" applyProtection="1">
      <alignment horizontal="left"/>
    </xf>
    <xf numFmtId="0" fontId="3" fillId="6" borderId="22" xfId="0" applyFont="1" applyFill="1" applyBorder="1"/>
    <xf numFmtId="0" fontId="3" fillId="0" borderId="8" xfId="0" applyFont="1" applyBorder="1"/>
    <xf numFmtId="0" fontId="3" fillId="4" borderId="39" xfId="0" applyFont="1" applyFill="1" applyBorder="1" applyAlignment="1">
      <alignment horizontal="right"/>
    </xf>
    <xf numFmtId="0" fontId="3" fillId="4" borderId="5" xfId="0" applyFont="1" applyFill="1" applyBorder="1"/>
    <xf numFmtId="0" fontId="0" fillId="0" borderId="5" xfId="0" applyBorder="1"/>
    <xf numFmtId="4" fontId="0" fillId="0" borderId="5" xfId="0" applyNumberFormat="1" applyBorder="1"/>
    <xf numFmtId="0" fontId="0" fillId="0" borderId="21" xfId="0" applyBorder="1"/>
    <xf numFmtId="0" fontId="1" fillId="0" borderId="6" xfId="0" applyFont="1" applyBorder="1"/>
    <xf numFmtId="4" fontId="1" fillId="0" borderId="5" xfId="0" applyNumberFormat="1" applyFont="1" applyBorder="1"/>
    <xf numFmtId="0" fontId="8" fillId="0" borderId="2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38" workbookViewId="0">
      <selection activeCell="D50" sqref="D50"/>
    </sheetView>
  </sheetViews>
  <sheetFormatPr defaultRowHeight="15" customHeight="1" x14ac:dyDescent="0.2"/>
  <cols>
    <col min="1" max="1" width="28.140625" style="12" customWidth="1"/>
    <col min="2" max="2" width="9.140625" style="18"/>
    <col min="3" max="3" width="12.7109375" style="12" customWidth="1"/>
    <col min="4" max="4" width="12.5703125" style="12" customWidth="1"/>
    <col min="5" max="7" width="12.7109375" style="12" customWidth="1"/>
    <col min="8" max="8" width="27.85546875" style="12" customWidth="1"/>
    <col min="9" max="9" width="9.140625" style="18"/>
    <col min="10" max="14" width="12.7109375" style="12" customWidth="1"/>
    <col min="15" max="16384" width="9.140625" style="12"/>
  </cols>
  <sheetData>
    <row r="1" spans="1:14" ht="15" customHeight="1" x14ac:dyDescent="0.25">
      <c r="A1" s="154" t="s">
        <v>138</v>
      </c>
      <c r="B1" s="155"/>
    </row>
    <row r="2" spans="1:14" ht="15" customHeight="1" x14ac:dyDescent="0.2">
      <c r="A2" s="156"/>
      <c r="B2" s="155"/>
    </row>
    <row r="3" spans="1:14" ht="15" customHeight="1" x14ac:dyDescent="0.2">
      <c r="A3" s="156" t="s">
        <v>211</v>
      </c>
      <c r="B3" s="155"/>
    </row>
    <row r="4" spans="1:14" ht="15" customHeight="1" x14ac:dyDescent="0.2">
      <c r="A4" s="164" t="s">
        <v>212</v>
      </c>
      <c r="B4" s="157">
        <v>2014</v>
      </c>
      <c r="C4" s="13"/>
    </row>
    <row r="5" spans="1:14" ht="15" customHeight="1" x14ac:dyDescent="0.2">
      <c r="A5" s="153"/>
      <c r="B5" s="155"/>
    </row>
    <row r="6" spans="1:14" ht="15" customHeight="1" thickBot="1" x14ac:dyDescent="0.25">
      <c r="A6" s="153"/>
      <c r="B6" s="155"/>
      <c r="G6" s="13"/>
    </row>
    <row r="7" spans="1:14" ht="15" customHeight="1" x14ac:dyDescent="0.2">
      <c r="A7" s="158" t="s">
        <v>63</v>
      </c>
      <c r="B7" s="159"/>
      <c r="C7" s="171"/>
      <c r="D7" s="172" t="s">
        <v>66</v>
      </c>
      <c r="E7" s="171"/>
      <c r="F7" s="171"/>
      <c r="G7" s="171"/>
      <c r="H7" s="23"/>
      <c r="I7" s="26"/>
      <c r="J7" s="27"/>
      <c r="K7" s="28" t="s">
        <v>67</v>
      </c>
      <c r="L7" s="27"/>
      <c r="M7" s="27"/>
      <c r="N7" s="29"/>
    </row>
    <row r="8" spans="1:14" ht="15" customHeight="1" x14ac:dyDescent="0.2">
      <c r="A8" s="160" t="s">
        <v>64</v>
      </c>
      <c r="B8" s="161" t="s">
        <v>65</v>
      </c>
      <c r="C8" s="141">
        <f>D8-1</f>
        <v>2010</v>
      </c>
      <c r="D8" s="141">
        <f>E8-1</f>
        <v>2011</v>
      </c>
      <c r="E8" s="141">
        <f>F8-1</f>
        <v>2012</v>
      </c>
      <c r="F8" s="141">
        <f>G8-1</f>
        <v>2013</v>
      </c>
      <c r="G8" s="140">
        <f>B4</f>
        <v>2014</v>
      </c>
      <c r="H8" s="14"/>
      <c r="I8" s="19" t="s">
        <v>65</v>
      </c>
      <c r="J8" s="17">
        <f>K8-1</f>
        <v>2010</v>
      </c>
      <c r="K8" s="17">
        <f>L8-1</f>
        <v>2011</v>
      </c>
      <c r="L8" s="17">
        <f>M8-1</f>
        <v>2012</v>
      </c>
      <c r="M8" s="17">
        <f>N8-1</f>
        <v>2013</v>
      </c>
      <c r="N8" s="17">
        <f>B4</f>
        <v>2014</v>
      </c>
    </row>
    <row r="9" spans="1:14" ht="15" customHeight="1" x14ac:dyDescent="0.2">
      <c r="A9" s="162" t="s">
        <v>68</v>
      </c>
      <c r="B9" s="163" t="s">
        <v>69</v>
      </c>
      <c r="C9" s="35">
        <f>C11+C12+C14+C25</f>
        <v>0</v>
      </c>
      <c r="D9" s="38">
        <f>D11+D12+D14+D25</f>
        <v>0</v>
      </c>
      <c r="E9" s="35">
        <f>E11+E12+E14+E25</f>
        <v>0</v>
      </c>
      <c r="F9" s="38">
        <f>F11+F12+F14+F25</f>
        <v>0</v>
      </c>
      <c r="G9" s="35">
        <f>G11+G12+G14+G25</f>
        <v>0</v>
      </c>
      <c r="H9" s="30" t="s">
        <v>70</v>
      </c>
      <c r="I9" s="20" t="s">
        <v>71</v>
      </c>
      <c r="J9" s="35">
        <f>SUM(J11:J16)</f>
        <v>0</v>
      </c>
      <c r="K9" s="35">
        <f>SUM(K11:K16)</f>
        <v>0</v>
      </c>
      <c r="L9" s="35">
        <f>SUM(L11:L16)</f>
        <v>0</v>
      </c>
      <c r="M9" s="35">
        <f>SUM(M11:M16)</f>
        <v>0</v>
      </c>
      <c r="N9" s="35">
        <f>SUM(N11:N16)</f>
        <v>0</v>
      </c>
    </row>
    <row r="10" spans="1:14" ht="15" customHeight="1" x14ac:dyDescent="0.2">
      <c r="A10" s="164"/>
      <c r="B10" s="163"/>
      <c r="C10" s="35"/>
      <c r="D10" s="38"/>
      <c r="E10" s="35"/>
      <c r="F10" s="38"/>
      <c r="G10" s="35"/>
      <c r="H10" s="14"/>
      <c r="I10" s="20"/>
      <c r="J10" s="35"/>
      <c r="K10" s="38"/>
      <c r="L10" s="35"/>
      <c r="M10" s="38"/>
      <c r="N10" s="42"/>
    </row>
    <row r="11" spans="1:14" ht="15" customHeight="1" x14ac:dyDescent="0.2">
      <c r="A11" s="165" t="s">
        <v>72</v>
      </c>
      <c r="B11" s="163">
        <v>20</v>
      </c>
      <c r="C11" s="36"/>
      <c r="D11" s="39"/>
      <c r="E11" s="36"/>
      <c r="F11" s="36"/>
      <c r="G11" s="36"/>
      <c r="H11" s="14" t="s">
        <v>73</v>
      </c>
      <c r="I11" s="20">
        <v>10</v>
      </c>
      <c r="J11" s="36"/>
      <c r="K11" s="36"/>
      <c r="L11" s="36"/>
      <c r="M11" s="36"/>
      <c r="N11" s="43"/>
    </row>
    <row r="12" spans="1:14" ht="15" customHeight="1" x14ac:dyDescent="0.2">
      <c r="A12" s="165" t="s">
        <v>74</v>
      </c>
      <c r="B12" s="163">
        <v>21</v>
      </c>
      <c r="C12" s="36"/>
      <c r="D12" s="39"/>
      <c r="E12" s="36"/>
      <c r="F12" s="39"/>
      <c r="G12" s="36"/>
      <c r="H12" s="14" t="s">
        <v>75</v>
      </c>
      <c r="I12" s="20">
        <v>12</v>
      </c>
      <c r="J12" s="36"/>
      <c r="K12" s="39"/>
      <c r="L12" s="36"/>
      <c r="M12" s="36"/>
      <c r="N12" s="43"/>
    </row>
    <row r="13" spans="1:14" ht="15" customHeight="1" x14ac:dyDescent="0.2">
      <c r="A13" s="164"/>
      <c r="B13" s="163"/>
      <c r="C13" s="35"/>
      <c r="D13" s="38"/>
      <c r="E13" s="35"/>
      <c r="F13" s="38"/>
      <c r="G13" s="35"/>
      <c r="H13" s="14" t="s">
        <v>76</v>
      </c>
      <c r="I13" s="20">
        <v>13</v>
      </c>
      <c r="J13" s="36"/>
      <c r="K13" s="39"/>
      <c r="L13" s="36"/>
      <c r="M13" s="36"/>
      <c r="N13" s="43"/>
    </row>
    <row r="14" spans="1:14" ht="15" customHeight="1" x14ac:dyDescent="0.2">
      <c r="A14" s="165" t="s">
        <v>77</v>
      </c>
      <c r="B14" s="163"/>
      <c r="C14" s="35">
        <f>SUM(C16:C21)</f>
        <v>0</v>
      </c>
      <c r="D14" s="38">
        <f>SUM(D16:D21)</f>
        <v>0</v>
      </c>
      <c r="E14" s="35">
        <f>SUM(E16:E21)</f>
        <v>0</v>
      </c>
      <c r="F14" s="38">
        <f>SUM(F16:F21)</f>
        <v>0</v>
      </c>
      <c r="G14" s="35">
        <f>SUM(G16:G21)</f>
        <v>0</v>
      </c>
      <c r="H14" s="14" t="s">
        <v>78</v>
      </c>
      <c r="I14" s="20">
        <v>14</v>
      </c>
      <c r="J14" s="36"/>
      <c r="K14" s="39"/>
      <c r="L14" s="36"/>
      <c r="M14" s="36"/>
      <c r="N14" s="43"/>
    </row>
    <row r="15" spans="1:14" ht="15" customHeight="1" x14ac:dyDescent="0.2">
      <c r="A15" s="164"/>
      <c r="B15" s="163"/>
      <c r="C15" s="35"/>
      <c r="D15" s="38"/>
      <c r="E15" s="35"/>
      <c r="F15" s="38"/>
      <c r="G15" s="35"/>
      <c r="H15" s="14" t="s">
        <v>79</v>
      </c>
      <c r="I15" s="20">
        <v>15</v>
      </c>
      <c r="J15" s="36"/>
      <c r="K15" s="39"/>
      <c r="L15" s="36"/>
      <c r="M15" s="36"/>
      <c r="N15" s="43"/>
    </row>
    <row r="16" spans="1:14" ht="15" customHeight="1" x14ac:dyDescent="0.2">
      <c r="A16" s="164" t="s">
        <v>143</v>
      </c>
      <c r="B16" s="163">
        <v>22</v>
      </c>
      <c r="C16" s="36"/>
      <c r="D16" s="39"/>
      <c r="E16" s="36"/>
      <c r="F16" s="36"/>
      <c r="G16" s="36"/>
      <c r="H16" s="14" t="s">
        <v>80</v>
      </c>
      <c r="I16" s="20">
        <v>18</v>
      </c>
      <c r="J16" s="36"/>
      <c r="K16" s="39"/>
      <c r="L16" s="36"/>
      <c r="M16" s="36"/>
      <c r="N16" s="43"/>
    </row>
    <row r="17" spans="1:14" ht="15" customHeight="1" x14ac:dyDescent="0.2">
      <c r="A17" s="164" t="s">
        <v>81</v>
      </c>
      <c r="B17" s="163">
        <v>23</v>
      </c>
      <c r="C17" s="36"/>
      <c r="D17" s="39"/>
      <c r="E17" s="36"/>
      <c r="F17" s="36"/>
      <c r="G17" s="36"/>
      <c r="H17" s="14" t="s">
        <v>82</v>
      </c>
      <c r="I17" s="20">
        <v>16</v>
      </c>
      <c r="J17" s="36"/>
      <c r="K17" s="39"/>
      <c r="L17" s="36"/>
      <c r="M17" s="39"/>
      <c r="N17" s="43"/>
    </row>
    <row r="18" spans="1:14" ht="15" customHeight="1" x14ac:dyDescent="0.2">
      <c r="A18" s="164" t="s">
        <v>83</v>
      </c>
      <c r="B18" s="163">
        <v>24</v>
      </c>
      <c r="C18" s="36"/>
      <c r="D18" s="39"/>
      <c r="E18" s="36"/>
      <c r="F18" s="36"/>
      <c r="G18" s="36"/>
      <c r="H18" s="14"/>
      <c r="I18" s="20"/>
      <c r="J18" s="35"/>
      <c r="K18" s="38"/>
      <c r="L18" s="35"/>
      <c r="M18" s="38"/>
      <c r="N18" s="42"/>
    </row>
    <row r="19" spans="1:14" ht="15" customHeight="1" x14ac:dyDescent="0.2">
      <c r="A19" s="164" t="s">
        <v>84</v>
      </c>
      <c r="B19" s="163">
        <v>25</v>
      </c>
      <c r="C19" s="36"/>
      <c r="D19" s="39"/>
      <c r="E19" s="36"/>
      <c r="F19" s="36"/>
      <c r="G19" s="36"/>
      <c r="H19" s="30" t="s">
        <v>85</v>
      </c>
      <c r="I19" s="33" t="s">
        <v>86</v>
      </c>
      <c r="J19" s="35">
        <f>J22+J28+J29+J30+J32+J33+J34+J39+J40+J43+J44</f>
        <v>0</v>
      </c>
      <c r="K19" s="35">
        <f>K22+K28+K29+K30+K32+K33+K34+K39+K40+K43+K44</f>
        <v>0</v>
      </c>
      <c r="L19" s="35">
        <f>L22+L28+L29+L30+L32+L33+L34+L39+L40+L43+L44</f>
        <v>0</v>
      </c>
      <c r="M19" s="35">
        <f>M22+M28+M29+M30+M32+M33+M34+M39+M40+M43+M44</f>
        <v>0</v>
      </c>
      <c r="N19" s="42">
        <f>N22+N28+N29+N30+N32+N33+N34+N39+N40+N43+N44</f>
        <v>0</v>
      </c>
    </row>
    <row r="20" spans="1:14" ht="15" customHeight="1" x14ac:dyDescent="0.2">
      <c r="A20" s="164" t="s">
        <v>154</v>
      </c>
      <c r="B20" s="163">
        <v>26</v>
      </c>
      <c r="C20" s="36"/>
      <c r="D20" s="39"/>
      <c r="E20" s="36"/>
      <c r="F20" s="36"/>
      <c r="G20" s="36"/>
      <c r="H20" s="34"/>
      <c r="I20" s="33"/>
      <c r="J20" s="35"/>
      <c r="K20" s="38"/>
      <c r="L20" s="35"/>
      <c r="M20" s="38"/>
      <c r="N20" s="42"/>
    </row>
    <row r="21" spans="1:14" ht="15" customHeight="1" x14ac:dyDescent="0.2">
      <c r="A21" s="164" t="s">
        <v>87</v>
      </c>
      <c r="B21" s="163">
        <v>27</v>
      </c>
      <c r="C21" s="36"/>
      <c r="D21" s="39"/>
      <c r="E21" s="36"/>
      <c r="F21" s="36"/>
      <c r="G21" s="36"/>
      <c r="H21" s="15" t="s">
        <v>88</v>
      </c>
      <c r="I21" s="33"/>
      <c r="J21" s="35">
        <f>J22+J28+J29+J30</f>
        <v>0</v>
      </c>
      <c r="K21" s="35">
        <f>K22+K28+K29+K30</f>
        <v>0</v>
      </c>
      <c r="L21" s="35">
        <f>L22+L28+L29+L30</f>
        <v>0</v>
      </c>
      <c r="M21" s="35">
        <f>M22+M28+M29+M30</f>
        <v>0</v>
      </c>
      <c r="N21" s="42">
        <f>N22+N28+N29+N30</f>
        <v>0</v>
      </c>
    </row>
    <row r="22" spans="1:14" ht="15" customHeight="1" x14ac:dyDescent="0.2">
      <c r="A22" s="164"/>
      <c r="B22" s="163"/>
      <c r="C22" s="36"/>
      <c r="D22" s="39"/>
      <c r="E22" s="36"/>
      <c r="F22" s="39"/>
      <c r="G22" s="36"/>
      <c r="H22" s="14" t="s">
        <v>89</v>
      </c>
      <c r="I22" s="33" t="s">
        <v>90</v>
      </c>
      <c r="J22" s="35">
        <f>SUM(J23:J27)</f>
        <v>0</v>
      </c>
      <c r="K22" s="35">
        <f>SUM(K23:K27)</f>
        <v>0</v>
      </c>
      <c r="L22" s="35">
        <f>SUM(L23:L27)</f>
        <v>0</v>
      </c>
      <c r="M22" s="35">
        <f>SUM(M23:M27)</f>
        <v>0</v>
      </c>
      <c r="N22" s="44">
        <f>SUM(N23:N27)</f>
        <v>0</v>
      </c>
    </row>
    <row r="23" spans="1:14" ht="15" customHeight="1" x14ac:dyDescent="0.2">
      <c r="A23" s="164"/>
      <c r="B23" s="163"/>
      <c r="C23" s="36"/>
      <c r="D23" s="39"/>
      <c r="E23" s="36"/>
      <c r="F23" s="39"/>
      <c r="G23" s="36"/>
      <c r="H23" s="14" t="s">
        <v>160</v>
      </c>
      <c r="I23" s="20">
        <v>170</v>
      </c>
      <c r="J23" s="35"/>
      <c r="K23" s="38"/>
      <c r="L23" s="35"/>
      <c r="M23" s="38"/>
      <c r="N23" s="42"/>
    </row>
    <row r="24" spans="1:14" ht="15" customHeight="1" x14ac:dyDescent="0.2">
      <c r="A24" s="164"/>
      <c r="B24" s="163"/>
      <c r="C24" s="36"/>
      <c r="D24" s="39"/>
      <c r="E24" s="36"/>
      <c r="F24" s="39"/>
      <c r="G24" s="36"/>
      <c r="H24" s="14" t="s">
        <v>161</v>
      </c>
      <c r="I24" s="20">
        <v>171</v>
      </c>
      <c r="J24" s="35"/>
      <c r="K24" s="38"/>
      <c r="L24" s="35"/>
      <c r="M24" s="38"/>
      <c r="N24" s="42"/>
    </row>
    <row r="25" spans="1:14" ht="15" customHeight="1" x14ac:dyDescent="0.2">
      <c r="A25" s="165" t="s">
        <v>91</v>
      </c>
      <c r="B25" s="163">
        <v>28</v>
      </c>
      <c r="C25" s="36"/>
      <c r="D25" s="39">
        <v>0</v>
      </c>
      <c r="E25" s="36">
        <v>0</v>
      </c>
      <c r="F25" s="39">
        <v>0</v>
      </c>
      <c r="G25" s="36">
        <v>0</v>
      </c>
      <c r="H25" s="14" t="s">
        <v>92</v>
      </c>
      <c r="I25" s="20">
        <v>172</v>
      </c>
      <c r="J25" s="36"/>
      <c r="K25" s="39"/>
      <c r="L25" s="36"/>
      <c r="M25" s="39"/>
      <c r="N25" s="43"/>
    </row>
    <row r="26" spans="1:14" ht="15" customHeight="1" x14ac:dyDescent="0.2">
      <c r="A26" s="164"/>
      <c r="B26" s="163"/>
      <c r="C26" s="35"/>
      <c r="D26" s="38"/>
      <c r="E26" s="35"/>
      <c r="F26" s="38"/>
      <c r="G26" s="35"/>
      <c r="H26" s="14" t="s">
        <v>93</v>
      </c>
      <c r="I26" s="20">
        <v>173</v>
      </c>
      <c r="J26" s="36"/>
      <c r="K26" s="39"/>
      <c r="L26" s="36"/>
      <c r="M26" s="39"/>
      <c r="N26" s="43"/>
    </row>
    <row r="27" spans="1:14" ht="15" customHeight="1" x14ac:dyDescent="0.2">
      <c r="A27" s="162" t="s">
        <v>94</v>
      </c>
      <c r="B27" s="163" t="s">
        <v>95</v>
      </c>
      <c r="C27" s="35">
        <f>C29+C31+C34+C41+C44+C45</f>
        <v>0</v>
      </c>
      <c r="D27" s="35">
        <f>D29+D31+D34+D41+D44+D45+D46</f>
        <v>0</v>
      </c>
      <c r="E27" s="35">
        <f>E29+E31+E34+E41+E44+E45+E46</f>
        <v>0</v>
      </c>
      <c r="F27" s="35">
        <f>F29+F31+F34+F41+F44+F45+F46</f>
        <v>0</v>
      </c>
      <c r="G27" s="35">
        <f>G29+G31+G34+G41+G44+G45+G46</f>
        <v>0</v>
      </c>
      <c r="H27" s="14" t="s">
        <v>96</v>
      </c>
      <c r="I27" s="20">
        <v>174</v>
      </c>
      <c r="J27" s="36"/>
      <c r="K27" s="39"/>
      <c r="L27" s="36"/>
      <c r="M27" s="39"/>
      <c r="N27" s="43"/>
    </row>
    <row r="28" spans="1:14" ht="15" customHeight="1" x14ac:dyDescent="0.2">
      <c r="A28" s="164"/>
      <c r="B28" s="163"/>
      <c r="C28" s="35"/>
      <c r="D28" s="38"/>
      <c r="E28" s="35"/>
      <c r="F28" s="38"/>
      <c r="G28" s="35"/>
      <c r="H28" s="14" t="s">
        <v>97</v>
      </c>
      <c r="I28" s="20">
        <v>175</v>
      </c>
      <c r="J28" s="36"/>
      <c r="K28" s="39"/>
      <c r="L28" s="36"/>
      <c r="M28" s="39"/>
      <c r="N28" s="43"/>
    </row>
    <row r="29" spans="1:14" ht="15" customHeight="1" x14ac:dyDescent="0.2">
      <c r="A29" s="165" t="s">
        <v>98</v>
      </c>
      <c r="B29" s="163">
        <v>29</v>
      </c>
      <c r="C29" s="36"/>
      <c r="D29" s="39"/>
      <c r="E29" s="36"/>
      <c r="F29" s="39"/>
      <c r="G29" s="36"/>
      <c r="H29" s="14" t="s">
        <v>99</v>
      </c>
      <c r="I29" s="20">
        <v>177</v>
      </c>
      <c r="J29" s="36"/>
      <c r="K29" s="36"/>
      <c r="L29" s="36"/>
      <c r="M29" s="36"/>
      <c r="N29" s="43"/>
    </row>
    <row r="30" spans="1:14" ht="15" customHeight="1" x14ac:dyDescent="0.2">
      <c r="A30" s="166"/>
      <c r="B30" s="163"/>
      <c r="C30" s="36"/>
      <c r="D30" s="39"/>
      <c r="E30" s="36"/>
      <c r="F30" s="39"/>
      <c r="G30" s="36"/>
      <c r="H30" s="14" t="s">
        <v>100</v>
      </c>
      <c r="I30" s="21" t="s">
        <v>101</v>
      </c>
      <c r="J30" s="36"/>
      <c r="K30" s="39"/>
      <c r="L30" s="36"/>
      <c r="M30" s="39"/>
      <c r="N30" s="43"/>
    </row>
    <row r="31" spans="1:14" ht="15" customHeight="1" x14ac:dyDescent="0.2">
      <c r="A31" s="165" t="s">
        <v>102</v>
      </c>
      <c r="B31" s="163">
        <v>3</v>
      </c>
      <c r="C31" s="36"/>
      <c r="D31" s="39"/>
      <c r="E31" s="36"/>
      <c r="F31" s="36"/>
      <c r="G31" s="36"/>
      <c r="H31" s="15" t="s">
        <v>103</v>
      </c>
      <c r="I31" s="20"/>
      <c r="J31" s="36">
        <f>J32+J33+J34+J39+J40+J43</f>
        <v>0</v>
      </c>
      <c r="K31" s="36">
        <f>K32+K33+K34+K39+K40+K43</f>
        <v>0</v>
      </c>
      <c r="L31" s="36">
        <f>L32+L33+L34+L39+L40+L43</f>
        <v>0</v>
      </c>
      <c r="M31" s="36">
        <f>M32+M33+M34+M39+M40+M43</f>
        <v>0</v>
      </c>
      <c r="N31" s="43">
        <f>N32+N33+N34+N39+N40+N43</f>
        <v>0</v>
      </c>
    </row>
    <row r="32" spans="1:14" ht="15" customHeight="1" x14ac:dyDescent="0.2">
      <c r="A32" s="164"/>
      <c r="B32" s="163"/>
      <c r="C32" s="36"/>
      <c r="D32" s="39"/>
      <c r="E32" s="36"/>
      <c r="F32" s="39"/>
      <c r="G32" s="36"/>
      <c r="H32" s="14" t="s">
        <v>104</v>
      </c>
      <c r="I32" s="20">
        <v>42</v>
      </c>
      <c r="J32" s="36"/>
      <c r="K32" s="39"/>
      <c r="L32" s="36"/>
      <c r="M32" s="39"/>
      <c r="N32" s="43"/>
    </row>
    <row r="33" spans="1:14" ht="15" customHeight="1" x14ac:dyDescent="0.2">
      <c r="A33" s="165" t="s">
        <v>105</v>
      </c>
      <c r="B33" s="163"/>
      <c r="C33" s="35">
        <f>C34+C41</f>
        <v>0</v>
      </c>
      <c r="D33" s="35">
        <f>D34+D41</f>
        <v>0</v>
      </c>
      <c r="E33" s="35">
        <f>E34+E41</f>
        <v>0</v>
      </c>
      <c r="F33" s="35">
        <f>F34+F41</f>
        <v>0</v>
      </c>
      <c r="G33" s="35">
        <f>G34+G41</f>
        <v>0</v>
      </c>
      <c r="H33" s="14" t="s">
        <v>106</v>
      </c>
      <c r="I33" s="20">
        <v>43</v>
      </c>
      <c r="J33" s="36"/>
      <c r="K33" s="39"/>
      <c r="L33" s="36"/>
      <c r="M33" s="39"/>
      <c r="N33" s="43"/>
    </row>
    <row r="34" spans="1:14" ht="15" customHeight="1" x14ac:dyDescent="0.2">
      <c r="A34" s="164" t="s">
        <v>107</v>
      </c>
      <c r="B34" s="167" t="s">
        <v>108</v>
      </c>
      <c r="C34" s="35">
        <f>SUM(C35:C40)</f>
        <v>0</v>
      </c>
      <c r="D34" s="38">
        <f>SUM(D35:D40)</f>
        <v>0</v>
      </c>
      <c r="E34" s="35">
        <f>SUM(E35:E40)</f>
        <v>0</v>
      </c>
      <c r="F34" s="35">
        <f>SUM(F35:F40)</f>
        <v>0</v>
      </c>
      <c r="G34" s="38">
        <f>SUM(G35:G40)</f>
        <v>0</v>
      </c>
      <c r="H34" s="14" t="s">
        <v>109</v>
      </c>
      <c r="I34" s="22">
        <v>44</v>
      </c>
      <c r="J34" s="35">
        <f>SUM(J35:J38)</f>
        <v>0</v>
      </c>
      <c r="K34" s="35">
        <f>SUM(K35:K38)</f>
        <v>0</v>
      </c>
      <c r="L34" s="35">
        <f>SUM(L35:L38)</f>
        <v>0</v>
      </c>
      <c r="M34" s="35">
        <f>SUM(M35:M38)</f>
        <v>0</v>
      </c>
      <c r="N34" s="42">
        <f>SUM(N35:N38)</f>
        <v>0</v>
      </c>
    </row>
    <row r="35" spans="1:14" ht="15" customHeight="1" x14ac:dyDescent="0.2">
      <c r="A35" s="164" t="s">
        <v>110</v>
      </c>
      <c r="B35" s="163">
        <v>400</v>
      </c>
      <c r="C35" s="36"/>
      <c r="D35" s="39"/>
      <c r="E35" s="36"/>
      <c r="F35" s="36"/>
      <c r="G35" s="36"/>
      <c r="H35" s="14" t="s">
        <v>111</v>
      </c>
      <c r="I35" s="21" t="s">
        <v>112</v>
      </c>
      <c r="J35" s="36"/>
      <c r="K35" s="39"/>
      <c r="L35" s="36"/>
      <c r="M35" s="39"/>
      <c r="N35" s="43"/>
    </row>
    <row r="36" spans="1:14" ht="15" customHeight="1" x14ac:dyDescent="0.2">
      <c r="A36" s="164" t="s">
        <v>155</v>
      </c>
      <c r="B36" s="163">
        <v>401</v>
      </c>
      <c r="C36" s="36"/>
      <c r="D36" s="39"/>
      <c r="E36" s="36"/>
      <c r="F36" s="36"/>
      <c r="G36" s="36"/>
      <c r="H36" s="14"/>
      <c r="I36" s="21"/>
      <c r="J36" s="36"/>
      <c r="K36" s="39"/>
      <c r="L36" s="36"/>
      <c r="M36" s="39"/>
      <c r="N36" s="43"/>
    </row>
    <row r="37" spans="1:14" ht="15" customHeight="1" x14ac:dyDescent="0.2">
      <c r="A37" s="164" t="s">
        <v>156</v>
      </c>
      <c r="B37" s="163">
        <v>402</v>
      </c>
      <c r="C37" s="36"/>
      <c r="D37" s="39"/>
      <c r="E37" s="36"/>
      <c r="F37" s="36"/>
      <c r="G37" s="36"/>
      <c r="H37" s="14" t="s">
        <v>113</v>
      </c>
      <c r="I37" s="20">
        <v>443</v>
      </c>
      <c r="J37" s="36"/>
      <c r="K37" s="39"/>
      <c r="L37" s="36"/>
      <c r="M37" s="39"/>
      <c r="N37" s="43"/>
    </row>
    <row r="38" spans="1:14" ht="15" customHeight="1" x14ac:dyDescent="0.2">
      <c r="A38" s="164" t="s">
        <v>157</v>
      </c>
      <c r="B38" s="163">
        <v>403</v>
      </c>
      <c r="C38" s="36"/>
      <c r="D38" s="39"/>
      <c r="E38" s="36"/>
      <c r="F38" s="36"/>
      <c r="G38" s="36"/>
      <c r="H38" s="14" t="s">
        <v>114</v>
      </c>
      <c r="I38" s="20">
        <v>445</v>
      </c>
      <c r="J38" s="36"/>
      <c r="K38" s="39"/>
      <c r="L38" s="36"/>
      <c r="M38" s="39"/>
      <c r="N38" s="43"/>
    </row>
    <row r="39" spans="1:14" ht="15" customHeight="1" x14ac:dyDescent="0.2">
      <c r="A39" s="164" t="s">
        <v>158</v>
      </c>
      <c r="B39" s="163">
        <v>404</v>
      </c>
      <c r="C39" s="36"/>
      <c r="D39" s="39"/>
      <c r="E39" s="36"/>
      <c r="F39" s="36"/>
      <c r="G39" s="36"/>
      <c r="H39" s="14" t="s">
        <v>115</v>
      </c>
      <c r="I39" s="20">
        <v>46</v>
      </c>
      <c r="J39" s="36"/>
      <c r="K39" s="39"/>
      <c r="L39" s="36"/>
      <c r="M39" s="39"/>
      <c r="N39" s="43"/>
    </row>
    <row r="40" spans="1:14" ht="15" customHeight="1" x14ac:dyDescent="0.2">
      <c r="A40" s="164" t="s">
        <v>159</v>
      </c>
      <c r="B40" s="168" t="s">
        <v>116</v>
      </c>
      <c r="C40" s="36"/>
      <c r="D40" s="39"/>
      <c r="E40" s="36"/>
      <c r="F40" s="36"/>
      <c r="G40" s="36"/>
      <c r="H40" s="14" t="s">
        <v>117</v>
      </c>
      <c r="I40" s="22">
        <v>45</v>
      </c>
      <c r="J40" s="35">
        <f>SUM(J41:J42)</f>
        <v>0</v>
      </c>
      <c r="K40" s="35">
        <f>SUM(K41:K42)</f>
        <v>0</v>
      </c>
      <c r="L40" s="47">
        <f>SUM(L41:L42)</f>
        <v>0</v>
      </c>
      <c r="M40" s="38">
        <f>SUM(M41:M42)</f>
        <v>0</v>
      </c>
      <c r="N40" s="42">
        <f>SUM(N41:N42)</f>
        <v>0</v>
      </c>
    </row>
    <row r="41" spans="1:14" ht="15" customHeight="1" x14ac:dyDescent="0.2">
      <c r="A41" s="164" t="s">
        <v>118</v>
      </c>
      <c r="B41" s="167">
        <v>41</v>
      </c>
      <c r="C41" s="35">
        <f>SUM(C42:C43)</f>
        <v>0</v>
      </c>
      <c r="D41" s="35">
        <f>SUM(D42:D43)</f>
        <v>0</v>
      </c>
      <c r="E41" s="35">
        <f>SUM(E42:E43)</f>
        <v>0</v>
      </c>
      <c r="F41" s="35">
        <f>SUM(F42:F43)</f>
        <v>0</v>
      </c>
      <c r="G41" s="35">
        <f>SUM(G42:G43)</f>
        <v>0</v>
      </c>
      <c r="H41" s="14" t="s">
        <v>119</v>
      </c>
      <c r="I41" s="21" t="s">
        <v>120</v>
      </c>
      <c r="J41" s="36"/>
      <c r="K41" s="39"/>
      <c r="L41" s="36"/>
      <c r="M41" s="39"/>
      <c r="N41" s="43"/>
    </row>
    <row r="42" spans="1:14" ht="15" customHeight="1" x14ac:dyDescent="0.2">
      <c r="A42" s="164" t="s">
        <v>121</v>
      </c>
      <c r="B42" s="163">
        <v>415</v>
      </c>
      <c r="C42" s="36"/>
      <c r="D42" s="39"/>
      <c r="E42" s="36"/>
      <c r="F42" s="39"/>
      <c r="G42" s="36"/>
      <c r="H42" s="14" t="s">
        <v>122</v>
      </c>
      <c r="I42" s="21" t="s">
        <v>123</v>
      </c>
      <c r="J42" s="36"/>
      <c r="K42" s="39"/>
      <c r="L42" s="36"/>
      <c r="M42" s="39"/>
      <c r="N42" s="43"/>
    </row>
    <row r="43" spans="1:14" ht="15" customHeight="1" x14ac:dyDescent="0.2">
      <c r="A43" s="164" t="s">
        <v>124</v>
      </c>
      <c r="B43" s="168" t="s">
        <v>125</v>
      </c>
      <c r="C43" s="36"/>
      <c r="D43" s="39"/>
      <c r="E43" s="36"/>
      <c r="F43" s="36"/>
      <c r="G43" s="36"/>
      <c r="H43" s="14" t="s">
        <v>126</v>
      </c>
      <c r="I43" s="22" t="s">
        <v>127</v>
      </c>
      <c r="J43" s="36"/>
      <c r="K43" s="39"/>
      <c r="L43" s="36"/>
      <c r="M43" s="36"/>
      <c r="N43" s="43"/>
    </row>
    <row r="44" spans="1:14" ht="15" customHeight="1" x14ac:dyDescent="0.2">
      <c r="A44" s="165" t="s">
        <v>128</v>
      </c>
      <c r="B44" s="167" t="s">
        <v>129</v>
      </c>
      <c r="C44" s="36"/>
      <c r="D44" s="39"/>
      <c r="E44" s="36"/>
      <c r="F44" s="39"/>
      <c r="G44" s="36"/>
      <c r="H44" s="16" t="s">
        <v>130</v>
      </c>
      <c r="I44" s="22" t="s">
        <v>131</v>
      </c>
      <c r="J44" s="36"/>
      <c r="K44" s="39"/>
      <c r="L44" s="36"/>
      <c r="M44" s="39"/>
      <c r="N44" s="43"/>
    </row>
    <row r="45" spans="1:14" ht="15" customHeight="1" x14ac:dyDescent="0.2">
      <c r="A45" s="165" t="s">
        <v>132</v>
      </c>
      <c r="B45" s="167" t="s">
        <v>133</v>
      </c>
      <c r="C45" s="36"/>
      <c r="D45" s="39"/>
      <c r="E45" s="36"/>
      <c r="F45" s="36"/>
      <c r="G45" s="36"/>
      <c r="H45" s="14"/>
      <c r="I45" s="20"/>
      <c r="J45" s="35"/>
      <c r="K45" s="38"/>
      <c r="L45" s="35"/>
      <c r="M45" s="38"/>
      <c r="N45" s="42"/>
    </row>
    <row r="46" spans="1:14" ht="15" customHeight="1" x14ac:dyDescent="0.2">
      <c r="A46" s="165" t="s">
        <v>134</v>
      </c>
      <c r="B46" s="167" t="s">
        <v>135</v>
      </c>
      <c r="C46" s="36"/>
      <c r="D46" s="39"/>
      <c r="E46" s="36"/>
      <c r="F46" s="36"/>
      <c r="G46" s="36"/>
      <c r="H46" s="14"/>
      <c r="I46" s="20"/>
      <c r="J46" s="35"/>
      <c r="K46" s="38"/>
      <c r="L46" s="35"/>
      <c r="M46" s="38"/>
      <c r="N46" s="42"/>
    </row>
    <row r="47" spans="1:14" ht="15" customHeight="1" x14ac:dyDescent="0.2">
      <c r="A47" s="164"/>
      <c r="B47" s="167"/>
      <c r="C47" s="35"/>
      <c r="D47" s="38"/>
      <c r="E47" s="35"/>
      <c r="F47" s="38"/>
      <c r="G47" s="35"/>
      <c r="H47" s="14"/>
      <c r="I47" s="20"/>
      <c r="J47" s="35"/>
      <c r="K47" s="38"/>
      <c r="L47" s="35"/>
      <c r="M47" s="38"/>
      <c r="N47" s="42"/>
    </row>
    <row r="48" spans="1:14" ht="15" customHeight="1" x14ac:dyDescent="0.2">
      <c r="A48" s="164"/>
      <c r="B48" s="163"/>
      <c r="C48" s="35"/>
      <c r="D48" s="38"/>
      <c r="E48" s="35"/>
      <c r="F48" s="38"/>
      <c r="G48" s="35"/>
      <c r="H48" s="14"/>
      <c r="I48" s="20"/>
      <c r="J48" s="35"/>
      <c r="K48" s="38"/>
      <c r="L48" s="35"/>
      <c r="M48" s="38"/>
      <c r="N48" s="42"/>
    </row>
    <row r="49" spans="1:14" ht="15" customHeight="1" x14ac:dyDescent="0.2">
      <c r="A49" s="164"/>
      <c r="B49" s="163"/>
      <c r="C49" s="35"/>
      <c r="D49" s="38"/>
      <c r="E49" s="35"/>
      <c r="F49" s="38"/>
      <c r="G49" s="35"/>
      <c r="H49" s="14"/>
      <c r="I49" s="20"/>
      <c r="J49" s="35"/>
      <c r="K49" s="38"/>
      <c r="L49" s="35"/>
      <c r="M49" s="38"/>
      <c r="N49" s="42"/>
    </row>
    <row r="50" spans="1:14" ht="15" customHeight="1" thickBot="1" x14ac:dyDescent="0.25">
      <c r="A50" s="169" t="s">
        <v>136</v>
      </c>
      <c r="B50" s="170"/>
      <c r="C50" s="40">
        <f>C9+C27+C46</f>
        <v>0</v>
      </c>
      <c r="D50" s="40">
        <f>D9+D27+D46</f>
        <v>0</v>
      </c>
      <c r="E50" s="40">
        <f>E9+E27+E46</f>
        <v>0</v>
      </c>
      <c r="F50" s="40">
        <f>F9+F27+F46</f>
        <v>0</v>
      </c>
      <c r="G50" s="40">
        <f>G9+G27+G46</f>
        <v>0</v>
      </c>
      <c r="H50" s="24" t="s">
        <v>137</v>
      </c>
      <c r="I50" s="25"/>
      <c r="J50" s="40">
        <f>J9+J19+J17</f>
        <v>0</v>
      </c>
      <c r="K50" s="41">
        <f>K9+K19+K17</f>
        <v>0</v>
      </c>
      <c r="L50" s="40">
        <f>L9+L19+L17</f>
        <v>0</v>
      </c>
      <c r="M50" s="45">
        <f>M9+M19+M17</f>
        <v>0</v>
      </c>
      <c r="N50" s="46">
        <f>N9+N19+N17</f>
        <v>0</v>
      </c>
    </row>
  </sheetData>
  <sheetProtection password="EB14" sheet="1"/>
  <phoneticPr fontId="0" type="noConversion"/>
  <pageMargins left="0.4" right="0.21" top="0.44" bottom="0.21" header="0.24" footer="0.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5"/>
  <sheetViews>
    <sheetView workbookViewId="0">
      <selection activeCell="D56" sqref="D56"/>
    </sheetView>
  </sheetViews>
  <sheetFormatPr defaultRowHeight="12.75" x14ac:dyDescent="0.2"/>
  <cols>
    <col min="1" max="1" width="38.5703125" bestFit="1" customWidth="1"/>
    <col min="2" max="2" width="9.140625" style="1"/>
    <col min="3" max="3" width="14.7109375" style="1" customWidth="1"/>
    <col min="4" max="4" width="14.7109375" style="64" customWidth="1"/>
    <col min="5" max="9" width="14.7109375" customWidth="1"/>
    <col min="10" max="17" width="15.85546875" customWidth="1"/>
  </cols>
  <sheetData>
    <row r="1" spans="1:17" ht="13.5" thickBot="1" x14ac:dyDescent="0.25">
      <c r="A1" s="1" t="s">
        <v>138</v>
      </c>
      <c r="B1" s="66"/>
      <c r="C1" s="66"/>
      <c r="D1" s="70"/>
      <c r="E1" s="31"/>
      <c r="F1" s="31"/>
      <c r="G1" s="31"/>
      <c r="H1" s="31"/>
      <c r="I1" s="31"/>
      <c r="J1" s="31"/>
    </row>
    <row r="2" spans="1:17" s="9" customFormat="1" ht="20.100000000000001" customHeight="1" thickBot="1" x14ac:dyDescent="0.3">
      <c r="A2" s="71" t="s">
        <v>140</v>
      </c>
      <c r="B2" s="72"/>
      <c r="C2" s="72"/>
      <c r="D2" s="73"/>
      <c r="E2" s="74"/>
      <c r="F2" s="74"/>
      <c r="G2" s="74"/>
      <c r="H2" s="74"/>
      <c r="I2" s="74"/>
      <c r="J2" s="75"/>
      <c r="K2" s="76"/>
    </row>
    <row r="3" spans="1:17" ht="15" customHeight="1" thickBot="1" x14ac:dyDescent="0.25">
      <c r="A3" s="77" t="s">
        <v>167</v>
      </c>
      <c r="B3" s="67"/>
      <c r="C3" s="67"/>
      <c r="D3" s="68"/>
      <c r="E3" s="69"/>
      <c r="F3" s="69"/>
      <c r="G3" s="69"/>
      <c r="H3" s="69"/>
      <c r="I3" s="69"/>
      <c r="J3" s="69"/>
      <c r="K3" s="69"/>
    </row>
    <row r="4" spans="1:17" s="2" customFormat="1" ht="15" customHeight="1" thickBot="1" x14ac:dyDescent="0.25">
      <c r="A4" s="78"/>
      <c r="B4" s="79" t="s">
        <v>0</v>
      </c>
      <c r="C4" s="80">
        <f>D4-1</f>
        <v>2012</v>
      </c>
      <c r="D4" s="80">
        <f>E4-1</f>
        <v>2013</v>
      </c>
      <c r="E4" s="80">
        <f>Balans!B4</f>
        <v>2014</v>
      </c>
      <c r="F4" s="80">
        <f>E4+1</f>
        <v>2015</v>
      </c>
      <c r="G4" s="80">
        <f t="shared" ref="G4:Q4" si="0">F4+1</f>
        <v>2016</v>
      </c>
      <c r="H4" s="80">
        <f t="shared" si="0"/>
        <v>2017</v>
      </c>
      <c r="I4" s="80">
        <f t="shared" si="0"/>
        <v>2018</v>
      </c>
      <c r="J4" s="80">
        <f t="shared" si="0"/>
        <v>2019</v>
      </c>
      <c r="K4" s="80">
        <f t="shared" si="0"/>
        <v>2020</v>
      </c>
      <c r="L4" s="80">
        <f t="shared" si="0"/>
        <v>2021</v>
      </c>
      <c r="M4" s="80">
        <f t="shared" si="0"/>
        <v>2022</v>
      </c>
      <c r="N4" s="80">
        <f t="shared" si="0"/>
        <v>2023</v>
      </c>
      <c r="O4" s="80">
        <f t="shared" si="0"/>
        <v>2024</v>
      </c>
      <c r="P4" s="80">
        <f t="shared" si="0"/>
        <v>2025</v>
      </c>
      <c r="Q4" s="80">
        <f t="shared" si="0"/>
        <v>2026</v>
      </c>
    </row>
    <row r="5" spans="1:17" s="2" customFormat="1" ht="15" customHeight="1" x14ac:dyDescent="0.2">
      <c r="A5" s="82" t="s">
        <v>1</v>
      </c>
      <c r="B5" s="90"/>
      <c r="C5" s="90"/>
      <c r="D5" s="3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3" customFormat="1" ht="15" customHeight="1" x14ac:dyDescent="0.2">
      <c r="A6" s="83" t="s">
        <v>2</v>
      </c>
      <c r="B6" s="91">
        <v>70</v>
      </c>
      <c r="C6" s="98">
        <f>C7+C16+C17+C18+C19+C20+C21</f>
        <v>0</v>
      </c>
      <c r="D6" s="98">
        <f>D7+D16+D17+D18+D19+D20+D21</f>
        <v>0</v>
      </c>
      <c r="E6" s="98">
        <f t="shared" ref="E6:Q6" si="1">E7+E16+E17+E18+E19+E20+E21</f>
        <v>0</v>
      </c>
      <c r="F6" s="98">
        <f t="shared" si="1"/>
        <v>0</v>
      </c>
      <c r="G6" s="98">
        <f t="shared" si="1"/>
        <v>0</v>
      </c>
      <c r="H6" s="98">
        <f t="shared" si="1"/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0</v>
      </c>
      <c r="M6" s="98">
        <f t="shared" si="1"/>
        <v>0</v>
      </c>
      <c r="N6" s="98">
        <f t="shared" si="1"/>
        <v>0</v>
      </c>
      <c r="O6" s="98">
        <f t="shared" si="1"/>
        <v>0</v>
      </c>
      <c r="P6" s="98">
        <f t="shared" si="1"/>
        <v>0</v>
      </c>
      <c r="Q6" s="98">
        <f t="shared" si="1"/>
        <v>0</v>
      </c>
    </row>
    <row r="7" spans="1:17" s="2" customFormat="1" ht="15" customHeight="1" x14ac:dyDescent="0.2">
      <c r="A7" s="77" t="s">
        <v>3</v>
      </c>
      <c r="B7" s="92">
        <v>700</v>
      </c>
      <c r="C7" s="36">
        <f>SUM(C8:C15)</f>
        <v>0</v>
      </c>
      <c r="D7" s="36">
        <f>SUM(D8:D15)</f>
        <v>0</v>
      </c>
      <c r="E7" s="36">
        <f t="shared" ref="E7:Q7" si="2">SUM(E8:E15)</f>
        <v>0</v>
      </c>
      <c r="F7" s="36">
        <f t="shared" si="2"/>
        <v>0</v>
      </c>
      <c r="G7" s="36">
        <f t="shared" si="2"/>
        <v>0</v>
      </c>
      <c r="H7" s="36">
        <f t="shared" si="2"/>
        <v>0</v>
      </c>
      <c r="I7" s="36">
        <f t="shared" si="2"/>
        <v>0</v>
      </c>
      <c r="J7" s="36">
        <f t="shared" si="2"/>
        <v>0</v>
      </c>
      <c r="K7" s="36">
        <f t="shared" si="2"/>
        <v>0</v>
      </c>
      <c r="L7" s="36">
        <f t="shared" si="2"/>
        <v>0</v>
      </c>
      <c r="M7" s="36">
        <f t="shared" si="2"/>
        <v>0</v>
      </c>
      <c r="N7" s="36">
        <f t="shared" si="2"/>
        <v>0</v>
      </c>
      <c r="O7" s="36">
        <f t="shared" si="2"/>
        <v>0</v>
      </c>
      <c r="P7" s="36">
        <f t="shared" si="2"/>
        <v>0</v>
      </c>
      <c r="Q7" s="36">
        <f t="shared" si="2"/>
        <v>0</v>
      </c>
    </row>
    <row r="8" spans="1:17" s="2" customFormat="1" ht="15" customHeight="1" x14ac:dyDescent="0.2">
      <c r="A8" s="173" t="s">
        <v>186</v>
      </c>
      <c r="B8" s="9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s="2" customFormat="1" ht="15" customHeight="1" x14ac:dyDescent="0.2">
      <c r="A9" s="173" t="s">
        <v>185</v>
      </c>
      <c r="B9" s="92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s="2" customFormat="1" ht="15" customHeight="1" x14ac:dyDescent="0.2">
      <c r="A10" s="173" t="s">
        <v>204</v>
      </c>
      <c r="B10" s="9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s="2" customFormat="1" ht="15" customHeight="1" x14ac:dyDescent="0.2">
      <c r="A11" s="173" t="s">
        <v>187</v>
      </c>
      <c r="B11" s="9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2" customFormat="1" ht="15" customHeight="1" x14ac:dyDescent="0.2">
      <c r="A12" s="173" t="s">
        <v>188</v>
      </c>
      <c r="B12" s="9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2" customFormat="1" ht="15" customHeight="1" x14ac:dyDescent="0.2">
      <c r="A13" s="173" t="s">
        <v>189</v>
      </c>
      <c r="B13" s="9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2" customFormat="1" ht="15" customHeight="1" x14ac:dyDescent="0.2">
      <c r="A14" s="173" t="s">
        <v>190</v>
      </c>
      <c r="B14" s="92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2" customFormat="1" ht="15" customHeight="1" x14ac:dyDescent="0.2">
      <c r="A15" s="173" t="s">
        <v>184</v>
      </c>
      <c r="B15" s="92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2" customFormat="1" ht="15" customHeight="1" x14ac:dyDescent="0.2">
      <c r="A16" s="77" t="s">
        <v>4</v>
      </c>
      <c r="B16" s="92">
        <v>701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s="2" customFormat="1" ht="15" customHeight="1" x14ac:dyDescent="0.2">
      <c r="A17" s="77" t="s">
        <v>5</v>
      </c>
      <c r="B17" s="92">
        <v>702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2" customFormat="1" ht="15" customHeight="1" x14ac:dyDescent="0.2">
      <c r="A18" s="77" t="s">
        <v>6</v>
      </c>
      <c r="B18" s="92">
        <v>703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s="2" customFormat="1" ht="15" customHeight="1" x14ac:dyDescent="0.2">
      <c r="A19" s="77" t="s">
        <v>141</v>
      </c>
      <c r="B19" s="92">
        <v>704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s="2" customFormat="1" ht="15" customHeight="1" x14ac:dyDescent="0.2">
      <c r="A20" s="77" t="s">
        <v>7</v>
      </c>
      <c r="B20" s="92">
        <v>705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2" customFormat="1" ht="15" customHeight="1" x14ac:dyDescent="0.2">
      <c r="A21" s="77" t="s">
        <v>8</v>
      </c>
      <c r="B21" s="92">
        <v>709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2" customFormat="1" ht="15" customHeight="1" x14ac:dyDescent="0.2">
      <c r="A22" s="83" t="s">
        <v>9</v>
      </c>
      <c r="B22" s="93">
        <v>72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s="3" customFormat="1" ht="15" customHeight="1" x14ac:dyDescent="0.2">
      <c r="A23" s="83" t="s">
        <v>10</v>
      </c>
      <c r="B23" s="91">
        <v>74</v>
      </c>
      <c r="C23" s="98">
        <f>SUM(C24:C25)</f>
        <v>0</v>
      </c>
      <c r="D23" s="98">
        <f t="shared" ref="D23:J23" si="3">SUM(D24:D25)</f>
        <v>0</v>
      </c>
      <c r="E23" s="98">
        <f t="shared" si="3"/>
        <v>0</v>
      </c>
      <c r="F23" s="98">
        <f t="shared" si="3"/>
        <v>0</v>
      </c>
      <c r="G23" s="98">
        <f t="shared" si="3"/>
        <v>0</v>
      </c>
      <c r="H23" s="98">
        <f t="shared" si="3"/>
        <v>0</v>
      </c>
      <c r="I23" s="98">
        <f t="shared" si="3"/>
        <v>0</v>
      </c>
      <c r="J23" s="98">
        <f t="shared" si="3"/>
        <v>0</v>
      </c>
      <c r="K23" s="98">
        <f>SUM(K24:K25)</f>
        <v>0</v>
      </c>
      <c r="L23" s="98">
        <f t="shared" ref="L23:Q23" si="4">SUM(L24:L25)</f>
        <v>0</v>
      </c>
      <c r="M23" s="98">
        <f t="shared" si="4"/>
        <v>0</v>
      </c>
      <c r="N23" s="98">
        <f t="shared" si="4"/>
        <v>0</v>
      </c>
      <c r="O23" s="98">
        <f t="shared" si="4"/>
        <v>0</v>
      </c>
      <c r="P23" s="98">
        <f t="shared" si="4"/>
        <v>0</v>
      </c>
      <c r="Q23" s="98">
        <f t="shared" si="4"/>
        <v>0</v>
      </c>
    </row>
    <row r="24" spans="1:17" s="2" customFormat="1" ht="15" customHeight="1" x14ac:dyDescent="0.2">
      <c r="A24" s="77" t="s">
        <v>51</v>
      </c>
      <c r="B24" s="92">
        <v>740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s="2" customFormat="1" ht="15" customHeight="1" x14ac:dyDescent="0.2">
      <c r="A25" s="77" t="s">
        <v>52</v>
      </c>
      <c r="B25" s="92" t="s">
        <v>53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s="2" customFormat="1" ht="15" customHeight="1" x14ac:dyDescent="0.2">
      <c r="A26" s="84" t="s">
        <v>11</v>
      </c>
      <c r="B26" s="90"/>
      <c r="C26" s="36"/>
      <c r="D26" s="36"/>
      <c r="E26" s="32"/>
      <c r="F26" s="32"/>
      <c r="G26" s="32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s="3" customFormat="1" ht="15" customHeight="1" x14ac:dyDescent="0.2">
      <c r="A27" s="83" t="s">
        <v>12</v>
      </c>
      <c r="B27" s="91">
        <v>60</v>
      </c>
      <c r="C27" s="98">
        <f>SUM(C28:C29)</f>
        <v>0</v>
      </c>
      <c r="D27" s="98">
        <f t="shared" ref="D27:J27" si="5">SUM(D28:D29)</f>
        <v>0</v>
      </c>
      <c r="E27" s="98">
        <f t="shared" si="5"/>
        <v>0</v>
      </c>
      <c r="F27" s="98">
        <f t="shared" si="5"/>
        <v>0</v>
      </c>
      <c r="G27" s="98">
        <f t="shared" si="5"/>
        <v>0</v>
      </c>
      <c r="H27" s="98">
        <f t="shared" si="5"/>
        <v>0</v>
      </c>
      <c r="I27" s="98">
        <f t="shared" si="5"/>
        <v>0</v>
      </c>
      <c r="J27" s="98">
        <f t="shared" si="5"/>
        <v>0</v>
      </c>
      <c r="K27" s="98">
        <f>SUM(K28:K29)</f>
        <v>0</v>
      </c>
      <c r="L27" s="98">
        <f t="shared" ref="L27:Q27" si="6">SUM(L28:L29)</f>
        <v>0</v>
      </c>
      <c r="M27" s="98">
        <f t="shared" si="6"/>
        <v>0</v>
      </c>
      <c r="N27" s="98">
        <f t="shared" si="6"/>
        <v>0</v>
      </c>
      <c r="O27" s="98">
        <f t="shared" si="6"/>
        <v>0</v>
      </c>
      <c r="P27" s="98">
        <f t="shared" si="6"/>
        <v>0</v>
      </c>
      <c r="Q27" s="98">
        <f t="shared" si="6"/>
        <v>0</v>
      </c>
    </row>
    <row r="28" spans="1:17" s="2" customFormat="1" ht="15" customHeight="1" x14ac:dyDescent="0.2">
      <c r="A28" s="77" t="s">
        <v>13</v>
      </c>
      <c r="B28" s="92" t="s">
        <v>54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s="2" customFormat="1" ht="15" customHeight="1" x14ac:dyDescent="0.2">
      <c r="A29" s="77" t="s">
        <v>14</v>
      </c>
      <c r="B29" s="92">
        <v>609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2" customFormat="1" ht="15" customHeight="1" x14ac:dyDescent="0.2">
      <c r="A30" s="83" t="s">
        <v>15</v>
      </c>
      <c r="B30" s="92">
        <v>61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s="2" customFormat="1" ht="15" customHeight="1" x14ac:dyDescent="0.2">
      <c r="A31" s="83" t="s">
        <v>144</v>
      </c>
      <c r="B31" s="92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s="2" customFormat="1" ht="15" customHeight="1" x14ac:dyDescent="0.2">
      <c r="A32" s="83" t="s">
        <v>16</v>
      </c>
      <c r="B32" s="93">
        <v>630</v>
      </c>
      <c r="C32" s="37">
        <f>SUM(C33:C39)</f>
        <v>0</v>
      </c>
      <c r="D32" s="37">
        <f>SUM(D33:D39)</f>
        <v>0</v>
      </c>
      <c r="E32" s="37">
        <f t="shared" ref="E32:Q32" si="7">SUM(E33:E39)</f>
        <v>0</v>
      </c>
      <c r="F32" s="37">
        <f t="shared" si="7"/>
        <v>0</v>
      </c>
      <c r="G32" s="37">
        <f t="shared" si="7"/>
        <v>0</v>
      </c>
      <c r="H32" s="37">
        <f t="shared" si="7"/>
        <v>0</v>
      </c>
      <c r="I32" s="37">
        <f t="shared" si="7"/>
        <v>0</v>
      </c>
      <c r="J32" s="37">
        <f t="shared" si="7"/>
        <v>0</v>
      </c>
      <c r="K32" s="37">
        <f t="shared" si="7"/>
        <v>0</v>
      </c>
      <c r="L32" s="37">
        <f t="shared" si="7"/>
        <v>0</v>
      </c>
      <c r="M32" s="37">
        <f t="shared" si="7"/>
        <v>0</v>
      </c>
      <c r="N32" s="37">
        <f t="shared" si="7"/>
        <v>0</v>
      </c>
      <c r="O32" s="37">
        <f t="shared" si="7"/>
        <v>0</v>
      </c>
      <c r="P32" s="37">
        <f t="shared" si="7"/>
        <v>0</v>
      </c>
      <c r="Q32" s="37">
        <f t="shared" si="7"/>
        <v>0</v>
      </c>
    </row>
    <row r="33" spans="1:17" s="2" customFormat="1" ht="15" customHeight="1" x14ac:dyDescent="0.2">
      <c r="A33" s="77" t="s">
        <v>191</v>
      </c>
      <c r="B33" s="93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" customFormat="1" ht="15" customHeight="1" x14ac:dyDescent="0.2">
      <c r="A34" s="77" t="s">
        <v>192</v>
      </c>
      <c r="B34" s="93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s="2" customFormat="1" ht="15" customHeight="1" x14ac:dyDescent="0.2">
      <c r="A35" s="77" t="s">
        <v>196</v>
      </c>
      <c r="B35" s="93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" customFormat="1" ht="15" customHeight="1" x14ac:dyDescent="0.2">
      <c r="A36" s="77" t="s">
        <v>193</v>
      </c>
      <c r="B36" s="93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s="2" customFormat="1" ht="15" customHeight="1" x14ac:dyDescent="0.2">
      <c r="A37" s="77" t="s">
        <v>194</v>
      </c>
      <c r="B37" s="9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" customFormat="1" ht="15" customHeight="1" x14ac:dyDescent="0.2">
      <c r="A38" s="77" t="s">
        <v>200</v>
      </c>
      <c r="B38" s="93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s="2" customFormat="1" ht="15" customHeight="1" x14ac:dyDescent="0.2">
      <c r="A39" s="77" t="s">
        <v>195</v>
      </c>
      <c r="B39" s="93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" customFormat="1" ht="15" customHeight="1" x14ac:dyDescent="0.2">
      <c r="A40" s="83" t="s">
        <v>17</v>
      </c>
      <c r="B40" s="93" t="s">
        <v>55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s="2" customFormat="1" ht="15" customHeight="1" x14ac:dyDescent="0.2">
      <c r="A41" s="83" t="s">
        <v>18</v>
      </c>
      <c r="B41" s="93" t="s">
        <v>56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" customFormat="1" ht="15" customHeight="1" x14ac:dyDescent="0.2">
      <c r="A42" s="83" t="s">
        <v>19</v>
      </c>
      <c r="B42" s="92" t="s">
        <v>57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s="2" customFormat="1" ht="15" customHeight="1" thickBot="1" x14ac:dyDescent="0.25">
      <c r="A43" s="85" t="s">
        <v>20</v>
      </c>
      <c r="B43" s="90"/>
      <c r="C43" s="100">
        <f>C6+C22+C23-C27-C30-C31-C32-C40-C41-C42</f>
        <v>0</v>
      </c>
      <c r="D43" s="100">
        <f>D6+D22+D23-D27-D30-D31-D32-D40-D41-D42</f>
        <v>0</v>
      </c>
      <c r="E43" s="100">
        <f t="shared" ref="E43:Q43" si="8">E6+E22+E23-E27-E30-E31-E32-E40-E41-E42</f>
        <v>0</v>
      </c>
      <c r="F43" s="100">
        <f t="shared" si="8"/>
        <v>0</v>
      </c>
      <c r="G43" s="100">
        <f t="shared" si="8"/>
        <v>0</v>
      </c>
      <c r="H43" s="100">
        <f t="shared" si="8"/>
        <v>0</v>
      </c>
      <c r="I43" s="100">
        <f t="shared" si="8"/>
        <v>0</v>
      </c>
      <c r="J43" s="100">
        <f t="shared" si="8"/>
        <v>0</v>
      </c>
      <c r="K43" s="100">
        <f t="shared" si="8"/>
        <v>0</v>
      </c>
      <c r="L43" s="100">
        <f t="shared" si="8"/>
        <v>0</v>
      </c>
      <c r="M43" s="100">
        <f t="shared" si="8"/>
        <v>0</v>
      </c>
      <c r="N43" s="100">
        <f t="shared" si="8"/>
        <v>0</v>
      </c>
      <c r="O43" s="100">
        <f t="shared" si="8"/>
        <v>0</v>
      </c>
      <c r="P43" s="100">
        <f t="shared" si="8"/>
        <v>0</v>
      </c>
      <c r="Q43" s="100">
        <f t="shared" si="8"/>
        <v>0</v>
      </c>
    </row>
    <row r="44" spans="1:17" s="2" customFormat="1" ht="15" customHeight="1" thickBot="1" x14ac:dyDescent="0.25">
      <c r="A44" s="86" t="s">
        <v>21</v>
      </c>
      <c r="B44" s="94" t="s">
        <v>22</v>
      </c>
      <c r="C44" s="97">
        <f>C43-C22+C32+C40+C41</f>
        <v>0</v>
      </c>
      <c r="D44" s="97">
        <f>D43-D22+D32+D40+D41</f>
        <v>0</v>
      </c>
      <c r="E44" s="97">
        <f t="shared" ref="E44:Q44" si="9">E43-E22+E32+E40+E41</f>
        <v>0</v>
      </c>
      <c r="F44" s="97">
        <f t="shared" si="9"/>
        <v>0</v>
      </c>
      <c r="G44" s="97">
        <f t="shared" si="9"/>
        <v>0</v>
      </c>
      <c r="H44" s="97">
        <f t="shared" si="9"/>
        <v>0</v>
      </c>
      <c r="I44" s="97">
        <f t="shared" si="9"/>
        <v>0</v>
      </c>
      <c r="J44" s="97">
        <f t="shared" si="9"/>
        <v>0</v>
      </c>
      <c r="K44" s="97">
        <f t="shared" si="9"/>
        <v>0</v>
      </c>
      <c r="L44" s="97">
        <f t="shared" si="9"/>
        <v>0</v>
      </c>
      <c r="M44" s="97">
        <f t="shared" si="9"/>
        <v>0</v>
      </c>
      <c r="N44" s="97">
        <f t="shared" si="9"/>
        <v>0</v>
      </c>
      <c r="O44" s="97">
        <f t="shared" si="9"/>
        <v>0</v>
      </c>
      <c r="P44" s="97">
        <f t="shared" si="9"/>
        <v>0</v>
      </c>
      <c r="Q44" s="97">
        <f t="shared" si="9"/>
        <v>0</v>
      </c>
    </row>
    <row r="45" spans="1:17" s="2" customFormat="1" ht="15" customHeight="1" x14ac:dyDescent="0.2">
      <c r="A45" s="84" t="s">
        <v>23</v>
      </c>
      <c r="B45" s="90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s="2" customFormat="1" ht="15" customHeight="1" x14ac:dyDescent="0.2">
      <c r="A46" s="77" t="s">
        <v>24</v>
      </c>
      <c r="B46" s="90">
        <v>750</v>
      </c>
      <c r="C46" s="36"/>
      <c r="D46" s="36"/>
      <c r="E46" s="101"/>
      <c r="F46" s="101"/>
      <c r="G46" s="101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s="2" customFormat="1" ht="15" customHeight="1" x14ac:dyDescent="0.2">
      <c r="A47" s="77" t="s">
        <v>25</v>
      </c>
      <c r="B47" s="90">
        <v>751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s="2" customFormat="1" ht="15" customHeight="1" x14ac:dyDescent="0.2">
      <c r="A48" s="77" t="s">
        <v>26</v>
      </c>
      <c r="B48" s="95">
        <v>753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s="2" customFormat="1" ht="15" customHeight="1" x14ac:dyDescent="0.2">
      <c r="A49" s="77" t="s">
        <v>27</v>
      </c>
      <c r="B49" s="92" t="s">
        <v>58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s="2" customFormat="1" ht="15" customHeight="1" x14ac:dyDescent="0.2">
      <c r="A50" s="84" t="s">
        <v>28</v>
      </c>
      <c r="B50" s="9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s="2" customFormat="1" ht="14.25" customHeight="1" x14ac:dyDescent="0.2">
      <c r="A51" s="77" t="s">
        <v>29</v>
      </c>
      <c r="B51" s="90">
        <v>650</v>
      </c>
      <c r="C51" s="98">
        <f>SUM(C52:C54)</f>
        <v>0</v>
      </c>
      <c r="D51" s="98">
        <f>SUM(D52:D54)</f>
        <v>0</v>
      </c>
      <c r="E51" s="98">
        <f t="shared" ref="E51:Q51" si="10">SUM(E52:E54)</f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</v>
      </c>
      <c r="L51" s="98">
        <f t="shared" si="10"/>
        <v>0</v>
      </c>
      <c r="M51" s="98">
        <f t="shared" si="10"/>
        <v>0</v>
      </c>
      <c r="N51" s="98">
        <f t="shared" si="10"/>
        <v>0</v>
      </c>
      <c r="O51" s="98">
        <f t="shared" si="10"/>
        <v>0</v>
      </c>
      <c r="P51" s="98">
        <f t="shared" si="10"/>
        <v>0</v>
      </c>
      <c r="Q51" s="98">
        <f t="shared" si="10"/>
        <v>0</v>
      </c>
    </row>
    <row r="52" spans="1:17" s="2" customFormat="1" ht="14.25" customHeight="1" x14ac:dyDescent="0.2">
      <c r="A52" s="77" t="s">
        <v>201</v>
      </c>
      <c r="B52" s="9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s="2" customFormat="1" ht="14.25" customHeight="1" x14ac:dyDescent="0.2">
      <c r="A53" s="77" t="s">
        <v>203</v>
      </c>
      <c r="B53" s="90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s="2" customFormat="1" ht="14.25" customHeight="1" x14ac:dyDescent="0.2">
      <c r="A54" s="77" t="s">
        <v>199</v>
      </c>
      <c r="B54" s="90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s="2" customFormat="1" ht="15" customHeight="1" x14ac:dyDescent="0.2">
      <c r="A55" s="77" t="s">
        <v>164</v>
      </c>
      <c r="B55" s="90">
        <v>651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s="2" customFormat="1" ht="15" customHeight="1" x14ac:dyDescent="0.2">
      <c r="A56" s="77" t="s">
        <v>165</v>
      </c>
      <c r="B56" s="90">
        <v>654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s="2" customFormat="1" ht="15" customHeight="1" x14ac:dyDescent="0.2">
      <c r="A57" s="77" t="s">
        <v>166</v>
      </c>
      <c r="B57" s="90">
        <v>655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s="2" customFormat="1" ht="15" customHeight="1" x14ac:dyDescent="0.2">
      <c r="A58" s="77" t="s">
        <v>30</v>
      </c>
      <c r="B58" s="90">
        <v>656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s="2" customFormat="1" ht="15" customHeight="1" x14ac:dyDescent="0.2">
      <c r="A59" s="77" t="s">
        <v>31</v>
      </c>
      <c r="B59" s="92" t="s">
        <v>59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s="2" customFormat="1" ht="15" customHeight="1" thickBot="1" x14ac:dyDescent="0.25">
      <c r="A60" s="85" t="s">
        <v>32</v>
      </c>
      <c r="B60" s="90"/>
      <c r="C60" s="100">
        <f>SUM(C46:C49)-C51-C55-C56-C57-C58-C59</f>
        <v>0</v>
      </c>
      <c r="D60" s="100">
        <f>SUM(D46:D49)-D51-D55-D56-D57-D58-D59</f>
        <v>0</v>
      </c>
      <c r="E60" s="100">
        <f t="shared" ref="E60:Q60" si="11">SUM(E46:E49)-E51-E55-E56-E57-E58-E59</f>
        <v>0</v>
      </c>
      <c r="F60" s="100">
        <f t="shared" si="11"/>
        <v>0</v>
      </c>
      <c r="G60" s="100">
        <f t="shared" si="11"/>
        <v>0</v>
      </c>
      <c r="H60" s="100">
        <f t="shared" si="11"/>
        <v>0</v>
      </c>
      <c r="I60" s="100">
        <f t="shared" si="11"/>
        <v>0</v>
      </c>
      <c r="J60" s="100">
        <f t="shared" si="11"/>
        <v>0</v>
      </c>
      <c r="K60" s="100">
        <f t="shared" si="11"/>
        <v>0</v>
      </c>
      <c r="L60" s="100">
        <f t="shared" si="11"/>
        <v>0</v>
      </c>
      <c r="M60" s="100">
        <f t="shared" si="11"/>
        <v>0</v>
      </c>
      <c r="N60" s="100">
        <f t="shared" si="11"/>
        <v>0</v>
      </c>
      <c r="O60" s="100">
        <f t="shared" si="11"/>
        <v>0</v>
      </c>
      <c r="P60" s="100">
        <f t="shared" si="11"/>
        <v>0</v>
      </c>
      <c r="Q60" s="100">
        <f t="shared" si="11"/>
        <v>0</v>
      </c>
    </row>
    <row r="61" spans="1:17" s="2" customFormat="1" ht="15" customHeight="1" thickBot="1" x14ac:dyDescent="0.25">
      <c r="A61" s="87" t="s">
        <v>21</v>
      </c>
      <c r="B61" s="94" t="s">
        <v>33</v>
      </c>
      <c r="C61" s="97">
        <f>C60-C48</f>
        <v>0</v>
      </c>
      <c r="D61" s="97">
        <f>D60-D48</f>
        <v>0</v>
      </c>
      <c r="E61" s="97">
        <f t="shared" ref="E61:K61" si="12">E60-E48</f>
        <v>0</v>
      </c>
      <c r="F61" s="97">
        <f t="shared" si="12"/>
        <v>0</v>
      </c>
      <c r="G61" s="97">
        <f t="shared" si="12"/>
        <v>0</v>
      </c>
      <c r="H61" s="97">
        <f t="shared" si="12"/>
        <v>0</v>
      </c>
      <c r="I61" s="97">
        <f t="shared" si="12"/>
        <v>0</v>
      </c>
      <c r="J61" s="97">
        <f t="shared" si="12"/>
        <v>0</v>
      </c>
      <c r="K61" s="97">
        <f t="shared" si="12"/>
        <v>0</v>
      </c>
      <c r="L61" s="97">
        <f t="shared" ref="L61:Q61" si="13">L60-L48</f>
        <v>0</v>
      </c>
      <c r="M61" s="97">
        <f t="shared" si="13"/>
        <v>0</v>
      </c>
      <c r="N61" s="97">
        <f t="shared" si="13"/>
        <v>0</v>
      </c>
      <c r="O61" s="97">
        <f t="shared" si="13"/>
        <v>0</v>
      </c>
      <c r="P61" s="97">
        <f t="shared" si="13"/>
        <v>0</v>
      </c>
      <c r="Q61" s="97">
        <f t="shared" si="13"/>
        <v>0</v>
      </c>
    </row>
    <row r="62" spans="1:17" s="2" customFormat="1" ht="15" customHeight="1" x14ac:dyDescent="0.2">
      <c r="A62" s="83" t="s">
        <v>34</v>
      </c>
      <c r="B62" s="90"/>
      <c r="C62" s="99">
        <f>C60+C43</f>
        <v>0</v>
      </c>
      <c r="D62" s="99">
        <f>D60+D43</f>
        <v>0</v>
      </c>
      <c r="E62" s="99">
        <f t="shared" ref="E62:J62" si="14">E60+E43</f>
        <v>0</v>
      </c>
      <c r="F62" s="99">
        <f t="shared" si="14"/>
        <v>0</v>
      </c>
      <c r="G62" s="99">
        <f t="shared" si="14"/>
        <v>0</v>
      </c>
      <c r="H62" s="99">
        <f t="shared" si="14"/>
        <v>0</v>
      </c>
      <c r="I62" s="99">
        <f t="shared" si="14"/>
        <v>0</v>
      </c>
      <c r="J62" s="99">
        <f t="shared" si="14"/>
        <v>0</v>
      </c>
      <c r="K62" s="99">
        <f>K60+K43</f>
        <v>0</v>
      </c>
      <c r="L62" s="99">
        <f t="shared" ref="L62:Q62" si="15">L60+L43</f>
        <v>0</v>
      </c>
      <c r="M62" s="99">
        <f t="shared" si="15"/>
        <v>0</v>
      </c>
      <c r="N62" s="99">
        <f t="shared" si="15"/>
        <v>0</v>
      </c>
      <c r="O62" s="99">
        <f t="shared" si="15"/>
        <v>0</v>
      </c>
      <c r="P62" s="99">
        <f t="shared" si="15"/>
        <v>0</v>
      </c>
      <c r="Q62" s="99">
        <f t="shared" si="15"/>
        <v>0</v>
      </c>
    </row>
    <row r="63" spans="1:17" s="2" customFormat="1" ht="15" customHeight="1" x14ac:dyDescent="0.2">
      <c r="A63" s="84" t="s">
        <v>35</v>
      </c>
      <c r="B63" s="90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s="2" customFormat="1" ht="15" customHeight="1" x14ac:dyDescent="0.2">
      <c r="A64" s="77" t="s">
        <v>43</v>
      </c>
      <c r="B64" s="95">
        <v>760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s="2" customFormat="1" ht="15" customHeight="1" x14ac:dyDescent="0.2">
      <c r="A65" s="77" t="s">
        <v>36</v>
      </c>
      <c r="B65" s="95">
        <v>761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s="2" customFormat="1" ht="15" customHeight="1" x14ac:dyDescent="0.2">
      <c r="A66" s="77" t="s">
        <v>142</v>
      </c>
      <c r="B66" s="95">
        <v>762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s="2" customFormat="1" ht="15" customHeight="1" x14ac:dyDescent="0.2">
      <c r="A67" s="77" t="s">
        <v>168</v>
      </c>
      <c r="B67" s="90">
        <v>763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s="2" customFormat="1" ht="15" customHeight="1" x14ac:dyDescent="0.2">
      <c r="A68" s="77" t="s">
        <v>37</v>
      </c>
      <c r="B68" s="92" t="s">
        <v>60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s="2" customFormat="1" ht="15" customHeight="1" x14ac:dyDescent="0.2">
      <c r="A69" s="77" t="s">
        <v>38</v>
      </c>
      <c r="B69" s="90">
        <v>769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s="2" customFormat="1" ht="15" customHeight="1" x14ac:dyDescent="0.2">
      <c r="A70" s="84" t="s">
        <v>39</v>
      </c>
      <c r="B70" s="9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s="2" customFormat="1" ht="15" customHeight="1" x14ac:dyDescent="0.2">
      <c r="A71" s="77" t="s">
        <v>40</v>
      </c>
      <c r="B71" s="95">
        <v>660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2" customFormat="1" ht="15" customHeight="1" x14ac:dyDescent="0.2">
      <c r="A72" s="77" t="s">
        <v>41</v>
      </c>
      <c r="B72" s="95">
        <v>661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s="2" customFormat="1" ht="15" customHeight="1" x14ac:dyDescent="0.2">
      <c r="A73" s="77" t="s">
        <v>42</v>
      </c>
      <c r="B73" s="95">
        <v>662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s="2" customFormat="1" ht="15" customHeight="1" x14ac:dyDescent="0.2">
      <c r="A74" s="77" t="s">
        <v>44</v>
      </c>
      <c r="B74" s="95">
        <v>663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s="2" customFormat="1" ht="15" customHeight="1" x14ac:dyDescent="0.2">
      <c r="A75" s="77" t="s">
        <v>45</v>
      </c>
      <c r="B75" s="92" t="s">
        <v>61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s="2" customFormat="1" ht="15" customHeight="1" x14ac:dyDescent="0.2">
      <c r="A76" s="77" t="s">
        <v>46</v>
      </c>
      <c r="B76" s="92">
        <v>669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s="2" customFormat="1" ht="15" customHeight="1" thickBot="1" x14ac:dyDescent="0.25">
      <c r="A77" s="85" t="s">
        <v>47</v>
      </c>
      <c r="B77" s="90"/>
      <c r="C77" s="100">
        <f>SUM(C64:C69)-SUM(C71:C76)</f>
        <v>0</v>
      </c>
      <c r="D77" s="100">
        <f>SUM(D64:D69)-SUM(D71:D76)</f>
        <v>0</v>
      </c>
      <c r="E77" s="100">
        <f>SUM(E64:E69)-SUM(E71:E76)</f>
        <v>0</v>
      </c>
      <c r="F77" s="100">
        <f t="shared" ref="F77:K77" si="16">SUM(F64:F69)-SUM(F71:F76)</f>
        <v>0</v>
      </c>
      <c r="G77" s="100">
        <f t="shared" si="16"/>
        <v>0</v>
      </c>
      <c r="H77" s="100">
        <f t="shared" si="16"/>
        <v>0</v>
      </c>
      <c r="I77" s="100">
        <f t="shared" si="16"/>
        <v>0</v>
      </c>
      <c r="J77" s="100">
        <f t="shared" si="16"/>
        <v>0</v>
      </c>
      <c r="K77" s="100">
        <f t="shared" si="16"/>
        <v>0</v>
      </c>
      <c r="L77" s="100">
        <f t="shared" ref="L77:Q77" si="17">SUM(L64:L69)-SUM(L71:L76)</f>
        <v>0</v>
      </c>
      <c r="M77" s="100">
        <f t="shared" si="17"/>
        <v>0</v>
      </c>
      <c r="N77" s="100">
        <f t="shared" si="17"/>
        <v>0</v>
      </c>
      <c r="O77" s="100">
        <f t="shared" si="17"/>
        <v>0</v>
      </c>
      <c r="P77" s="100">
        <f t="shared" si="17"/>
        <v>0</v>
      </c>
      <c r="Q77" s="100">
        <f t="shared" si="17"/>
        <v>0</v>
      </c>
    </row>
    <row r="78" spans="1:17" s="2" customFormat="1" ht="15" customHeight="1" thickBot="1" x14ac:dyDescent="0.25">
      <c r="A78" s="86" t="s">
        <v>21</v>
      </c>
      <c r="B78" s="94" t="s">
        <v>48</v>
      </c>
      <c r="C78" s="97">
        <f>C77-SUM(C64:C66)+SUM(C71:C74)</f>
        <v>0</v>
      </c>
      <c r="D78" s="97">
        <f t="shared" ref="D78:K78" si="18">D77-SUM(D64:D66)+SUM(D71:D74)</f>
        <v>0</v>
      </c>
      <c r="E78" s="97">
        <f t="shared" si="18"/>
        <v>0</v>
      </c>
      <c r="F78" s="97">
        <f t="shared" si="18"/>
        <v>0</v>
      </c>
      <c r="G78" s="97">
        <f t="shared" si="18"/>
        <v>0</v>
      </c>
      <c r="H78" s="97">
        <f t="shared" si="18"/>
        <v>0</v>
      </c>
      <c r="I78" s="97">
        <f t="shared" si="18"/>
        <v>0</v>
      </c>
      <c r="J78" s="97">
        <f t="shared" si="18"/>
        <v>0</v>
      </c>
      <c r="K78" s="97">
        <f t="shared" si="18"/>
        <v>0</v>
      </c>
      <c r="L78" s="97">
        <f t="shared" ref="L78:Q78" si="19">L77-SUM(L64:L66)+SUM(L71:L74)</f>
        <v>0</v>
      </c>
      <c r="M78" s="97">
        <f t="shared" si="19"/>
        <v>0</v>
      </c>
      <c r="N78" s="97">
        <f t="shared" si="19"/>
        <v>0</v>
      </c>
      <c r="O78" s="97">
        <f t="shared" si="19"/>
        <v>0</v>
      </c>
      <c r="P78" s="97">
        <f t="shared" si="19"/>
        <v>0</v>
      </c>
      <c r="Q78" s="97">
        <f t="shared" si="19"/>
        <v>0</v>
      </c>
    </row>
    <row r="79" spans="1:17" s="2" customFormat="1" ht="15" customHeight="1" x14ac:dyDescent="0.2">
      <c r="A79" s="85" t="s">
        <v>49</v>
      </c>
      <c r="B79" s="90"/>
      <c r="C79" s="99">
        <f>C62+C77</f>
        <v>0</v>
      </c>
      <c r="D79" s="99">
        <f>D62+D77</f>
        <v>0</v>
      </c>
      <c r="E79" s="99">
        <f t="shared" ref="E79:K79" si="20">E62+E77</f>
        <v>0</v>
      </c>
      <c r="F79" s="99">
        <f t="shared" si="20"/>
        <v>0</v>
      </c>
      <c r="G79" s="99">
        <f t="shared" si="20"/>
        <v>0</v>
      </c>
      <c r="H79" s="99">
        <f t="shared" si="20"/>
        <v>0</v>
      </c>
      <c r="I79" s="99">
        <f t="shared" si="20"/>
        <v>0</v>
      </c>
      <c r="J79" s="99">
        <f t="shared" si="20"/>
        <v>0</v>
      </c>
      <c r="K79" s="99">
        <f t="shared" si="20"/>
        <v>0</v>
      </c>
      <c r="L79" s="99">
        <f t="shared" ref="L79:Q79" si="21">L62+L77</f>
        <v>0</v>
      </c>
      <c r="M79" s="99">
        <f t="shared" si="21"/>
        <v>0</v>
      </c>
      <c r="N79" s="99">
        <f t="shared" si="21"/>
        <v>0</v>
      </c>
      <c r="O79" s="99">
        <f t="shared" si="21"/>
        <v>0</v>
      </c>
      <c r="P79" s="99">
        <f t="shared" si="21"/>
        <v>0</v>
      </c>
      <c r="Q79" s="99">
        <f t="shared" si="21"/>
        <v>0</v>
      </c>
    </row>
    <row r="80" spans="1:17" s="2" customFormat="1" ht="15" customHeight="1" thickBot="1" x14ac:dyDescent="0.25">
      <c r="A80" s="83" t="s">
        <v>183</v>
      </c>
      <c r="B80" s="92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s="2" customFormat="1" ht="15" customHeight="1" thickBot="1" x14ac:dyDescent="0.25">
      <c r="A81" s="87" t="s">
        <v>50</v>
      </c>
      <c r="B81" s="94" t="s">
        <v>62</v>
      </c>
      <c r="C81" s="97">
        <f>C78+C61+C44+C80</f>
        <v>0</v>
      </c>
      <c r="D81" s="97">
        <f>D78+D61+D44+D80</f>
        <v>0</v>
      </c>
      <c r="E81" s="97">
        <f t="shared" ref="E81:Q81" si="22">E78+E61+E44+E80</f>
        <v>0</v>
      </c>
      <c r="F81" s="97">
        <f t="shared" si="22"/>
        <v>0</v>
      </c>
      <c r="G81" s="97">
        <f t="shared" si="22"/>
        <v>0</v>
      </c>
      <c r="H81" s="97">
        <f t="shared" si="22"/>
        <v>0</v>
      </c>
      <c r="I81" s="97">
        <f t="shared" si="22"/>
        <v>0</v>
      </c>
      <c r="J81" s="97">
        <f t="shared" si="22"/>
        <v>0</v>
      </c>
      <c r="K81" s="97">
        <f t="shared" si="22"/>
        <v>0</v>
      </c>
      <c r="L81" s="97">
        <f t="shared" si="22"/>
        <v>0</v>
      </c>
      <c r="M81" s="97">
        <f t="shared" si="22"/>
        <v>0</v>
      </c>
      <c r="N81" s="97">
        <f t="shared" si="22"/>
        <v>0</v>
      </c>
      <c r="O81" s="97">
        <f t="shared" si="22"/>
        <v>0</v>
      </c>
      <c r="P81" s="97">
        <f t="shared" si="22"/>
        <v>0</v>
      </c>
      <c r="Q81" s="97">
        <f t="shared" si="22"/>
        <v>0</v>
      </c>
    </row>
    <row r="82" spans="1:17" s="2" customFormat="1" ht="12" thickBot="1" x14ac:dyDescent="0.25">
      <c r="A82" s="88" t="s">
        <v>202</v>
      </c>
      <c r="B82" s="96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1:17" s="2" customFormat="1" ht="12" thickBot="1" x14ac:dyDescent="0.25">
      <c r="A83" s="88" t="s">
        <v>198</v>
      </c>
      <c r="B83" s="96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s="2" customFormat="1" ht="12" thickBot="1" x14ac:dyDescent="0.25">
      <c r="A84" s="88" t="s">
        <v>197</v>
      </c>
      <c r="B84" s="96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s="2" customFormat="1" ht="12" thickBot="1" x14ac:dyDescent="0.25">
      <c r="A85" s="89" t="s">
        <v>180</v>
      </c>
      <c r="B85" s="97"/>
      <c r="C85" s="89">
        <f>C81-SUM(C82:C84)</f>
        <v>0</v>
      </c>
      <c r="D85" s="89">
        <f>D81-SUM(D82:D84)</f>
        <v>0</v>
      </c>
      <c r="E85" s="89">
        <f t="shared" ref="E85:Q85" si="23">E81-SUM(E82:E84)</f>
        <v>0</v>
      </c>
      <c r="F85" s="89">
        <f t="shared" si="23"/>
        <v>0</v>
      </c>
      <c r="G85" s="89">
        <f t="shared" si="23"/>
        <v>0</v>
      </c>
      <c r="H85" s="89">
        <f t="shared" si="23"/>
        <v>0</v>
      </c>
      <c r="I85" s="89">
        <f t="shared" si="23"/>
        <v>0</v>
      </c>
      <c r="J85" s="89">
        <f t="shared" si="23"/>
        <v>0</v>
      </c>
      <c r="K85" s="89">
        <f t="shared" si="23"/>
        <v>0</v>
      </c>
      <c r="L85" s="89">
        <f t="shared" si="23"/>
        <v>0</v>
      </c>
      <c r="M85" s="89">
        <f t="shared" si="23"/>
        <v>0</v>
      </c>
      <c r="N85" s="89">
        <f t="shared" si="23"/>
        <v>0</v>
      </c>
      <c r="O85" s="89">
        <f t="shared" si="23"/>
        <v>0</v>
      </c>
      <c r="P85" s="89">
        <f t="shared" si="23"/>
        <v>0</v>
      </c>
      <c r="Q85" s="89">
        <f t="shared" si="23"/>
        <v>0</v>
      </c>
    </row>
    <row r="86" spans="1:17" s="2" customFormat="1" ht="11.25" x14ac:dyDescent="0.2">
      <c r="B86" s="3"/>
      <c r="C86" s="3"/>
      <c r="D86" s="65"/>
    </row>
    <row r="87" spans="1:17" s="2" customFormat="1" ht="11.25" x14ac:dyDescent="0.2">
      <c r="B87" s="3"/>
      <c r="C87" s="3"/>
      <c r="D87" s="65"/>
    </row>
    <row r="88" spans="1:17" s="2" customFormat="1" ht="11.25" x14ac:dyDescent="0.2">
      <c r="B88" s="3"/>
      <c r="C88" s="3"/>
      <c r="D88" s="65"/>
    </row>
    <row r="89" spans="1:17" s="2" customFormat="1" ht="11.25" x14ac:dyDescent="0.2">
      <c r="B89" s="3"/>
      <c r="C89" s="3"/>
      <c r="D89" s="65"/>
    </row>
    <row r="90" spans="1:17" s="2" customFormat="1" ht="11.25" x14ac:dyDescent="0.2">
      <c r="B90" s="3"/>
      <c r="C90" s="3"/>
      <c r="D90" s="65"/>
    </row>
    <row r="91" spans="1:17" s="2" customFormat="1" ht="11.25" x14ac:dyDescent="0.2">
      <c r="B91" s="3"/>
      <c r="C91" s="3"/>
      <c r="D91" s="65"/>
    </row>
    <row r="92" spans="1:17" s="2" customFormat="1" ht="11.25" x14ac:dyDescent="0.2">
      <c r="B92" s="3"/>
      <c r="C92" s="3"/>
      <c r="D92" s="65"/>
    </row>
    <row r="93" spans="1:17" s="2" customFormat="1" ht="11.25" x14ac:dyDescent="0.2">
      <c r="B93" s="3"/>
      <c r="C93" s="3"/>
      <c r="D93" s="65"/>
    </row>
    <row r="94" spans="1:17" s="2" customFormat="1" ht="11.25" x14ac:dyDescent="0.2">
      <c r="B94" s="3"/>
      <c r="C94" s="3"/>
      <c r="D94" s="65"/>
    </row>
    <row r="95" spans="1:17" s="2" customFormat="1" ht="11.25" x14ac:dyDescent="0.2">
      <c r="B95" s="3"/>
      <c r="C95" s="3"/>
      <c r="D95" s="65"/>
    </row>
    <row r="96" spans="1:17" s="2" customFormat="1" ht="11.25" x14ac:dyDescent="0.2">
      <c r="B96" s="3"/>
      <c r="C96" s="3"/>
      <c r="D96" s="65"/>
    </row>
    <row r="97" spans="2:4" s="2" customFormat="1" ht="11.25" x14ac:dyDescent="0.2">
      <c r="B97" s="3"/>
      <c r="C97" s="3"/>
      <c r="D97" s="65"/>
    </row>
    <row r="98" spans="2:4" s="2" customFormat="1" ht="11.25" x14ac:dyDescent="0.2">
      <c r="B98" s="3"/>
      <c r="C98" s="3"/>
      <c r="D98" s="65"/>
    </row>
    <row r="99" spans="2:4" s="2" customFormat="1" ht="11.25" x14ac:dyDescent="0.2">
      <c r="B99" s="3"/>
      <c r="C99" s="3"/>
      <c r="D99" s="65"/>
    </row>
    <row r="100" spans="2:4" s="2" customFormat="1" ht="11.25" x14ac:dyDescent="0.2">
      <c r="B100" s="3"/>
      <c r="C100" s="3"/>
      <c r="D100" s="65"/>
    </row>
    <row r="101" spans="2:4" s="2" customFormat="1" ht="11.25" x14ac:dyDescent="0.2">
      <c r="B101" s="3"/>
      <c r="C101" s="3"/>
      <c r="D101" s="65"/>
    </row>
    <row r="102" spans="2:4" s="2" customFormat="1" ht="11.25" x14ac:dyDescent="0.2">
      <c r="B102" s="3"/>
      <c r="C102" s="3"/>
      <c r="D102" s="65"/>
    </row>
    <row r="103" spans="2:4" s="2" customFormat="1" ht="11.25" x14ac:dyDescent="0.2">
      <c r="B103" s="3"/>
      <c r="C103" s="3"/>
      <c r="D103" s="65"/>
    </row>
    <row r="104" spans="2:4" s="2" customFormat="1" ht="11.25" x14ac:dyDescent="0.2">
      <c r="B104" s="3"/>
      <c r="C104" s="3"/>
      <c r="D104" s="65"/>
    </row>
    <row r="105" spans="2:4" s="2" customFormat="1" ht="11.25" x14ac:dyDescent="0.2">
      <c r="B105" s="3"/>
      <c r="C105" s="3"/>
      <c r="D105" s="65"/>
    </row>
    <row r="106" spans="2:4" s="2" customFormat="1" ht="11.25" x14ac:dyDescent="0.2">
      <c r="B106" s="3"/>
      <c r="C106" s="3"/>
      <c r="D106" s="65"/>
    </row>
    <row r="107" spans="2:4" s="2" customFormat="1" ht="11.25" x14ac:dyDescent="0.2">
      <c r="B107" s="3"/>
      <c r="C107" s="3"/>
      <c r="D107" s="65"/>
    </row>
    <row r="108" spans="2:4" s="2" customFormat="1" ht="11.25" x14ac:dyDescent="0.2">
      <c r="B108" s="3"/>
      <c r="C108" s="3"/>
      <c r="D108" s="65"/>
    </row>
    <row r="109" spans="2:4" s="2" customFormat="1" ht="11.25" x14ac:dyDescent="0.2">
      <c r="B109" s="3"/>
      <c r="C109" s="3"/>
      <c r="D109" s="65"/>
    </row>
    <row r="110" spans="2:4" s="2" customFormat="1" ht="11.25" x14ac:dyDescent="0.2">
      <c r="B110" s="3"/>
      <c r="C110" s="3"/>
      <c r="D110" s="65"/>
    </row>
    <row r="111" spans="2:4" s="2" customFormat="1" ht="11.25" x14ac:dyDescent="0.2">
      <c r="B111" s="3"/>
      <c r="C111" s="3"/>
      <c r="D111" s="65"/>
    </row>
    <row r="112" spans="2:4" s="2" customFormat="1" ht="11.25" x14ac:dyDescent="0.2">
      <c r="B112" s="3"/>
      <c r="C112" s="3"/>
      <c r="D112" s="65"/>
    </row>
    <row r="113" spans="2:4" s="2" customFormat="1" ht="11.25" x14ac:dyDescent="0.2">
      <c r="B113" s="3"/>
      <c r="C113" s="3"/>
      <c r="D113" s="65"/>
    </row>
    <row r="114" spans="2:4" s="2" customFormat="1" ht="11.25" x14ac:dyDescent="0.2">
      <c r="B114" s="3"/>
      <c r="C114" s="3"/>
      <c r="D114" s="65"/>
    </row>
    <row r="115" spans="2:4" s="2" customFormat="1" ht="11.25" x14ac:dyDescent="0.2">
      <c r="B115" s="3"/>
      <c r="C115" s="3"/>
      <c r="D115" s="65"/>
    </row>
    <row r="116" spans="2:4" s="2" customFormat="1" ht="11.25" x14ac:dyDescent="0.2">
      <c r="B116" s="3"/>
      <c r="C116" s="3"/>
      <c r="D116" s="65"/>
    </row>
    <row r="117" spans="2:4" s="2" customFormat="1" ht="11.25" x14ac:dyDescent="0.2">
      <c r="B117" s="3"/>
      <c r="C117" s="3"/>
      <c r="D117" s="65"/>
    </row>
    <row r="118" spans="2:4" s="2" customFormat="1" ht="11.25" x14ac:dyDescent="0.2">
      <c r="B118" s="3"/>
      <c r="C118" s="3"/>
      <c r="D118" s="65"/>
    </row>
    <row r="119" spans="2:4" s="2" customFormat="1" ht="11.25" x14ac:dyDescent="0.2">
      <c r="B119" s="3"/>
      <c r="C119" s="3"/>
      <c r="D119" s="65"/>
    </row>
    <row r="120" spans="2:4" s="2" customFormat="1" ht="11.25" x14ac:dyDescent="0.2">
      <c r="B120" s="3"/>
      <c r="C120" s="3"/>
      <c r="D120" s="65"/>
    </row>
    <row r="121" spans="2:4" s="2" customFormat="1" ht="11.25" x14ac:dyDescent="0.2">
      <c r="B121" s="3"/>
      <c r="C121" s="3"/>
      <c r="D121" s="65"/>
    </row>
    <row r="122" spans="2:4" s="2" customFormat="1" ht="11.25" x14ac:dyDescent="0.2">
      <c r="B122" s="3"/>
      <c r="C122" s="3"/>
      <c r="D122" s="65"/>
    </row>
    <row r="123" spans="2:4" s="2" customFormat="1" ht="11.25" x14ac:dyDescent="0.2">
      <c r="B123" s="3"/>
      <c r="C123" s="3"/>
      <c r="D123" s="65"/>
    </row>
    <row r="124" spans="2:4" s="2" customFormat="1" ht="11.25" x14ac:dyDescent="0.2">
      <c r="B124" s="3"/>
      <c r="C124" s="3"/>
      <c r="D124" s="65"/>
    </row>
    <row r="125" spans="2:4" s="2" customFormat="1" ht="11.25" x14ac:dyDescent="0.2">
      <c r="B125" s="3"/>
      <c r="C125" s="3"/>
      <c r="D125" s="65"/>
    </row>
    <row r="126" spans="2:4" s="2" customFormat="1" ht="11.25" x14ac:dyDescent="0.2">
      <c r="B126" s="3"/>
      <c r="C126" s="3"/>
      <c r="D126" s="65"/>
    </row>
    <row r="127" spans="2:4" s="2" customFormat="1" ht="11.25" x14ac:dyDescent="0.2">
      <c r="B127" s="3"/>
      <c r="C127" s="3"/>
      <c r="D127" s="65"/>
    </row>
    <row r="128" spans="2:4" s="2" customFormat="1" ht="11.25" x14ac:dyDescent="0.2">
      <c r="B128" s="3"/>
      <c r="C128" s="3"/>
      <c r="D128" s="65"/>
    </row>
    <row r="129" spans="2:4" s="2" customFormat="1" ht="11.25" x14ac:dyDescent="0.2">
      <c r="B129" s="3"/>
      <c r="C129" s="3"/>
      <c r="D129" s="65"/>
    </row>
    <row r="130" spans="2:4" s="2" customFormat="1" ht="11.25" x14ac:dyDescent="0.2">
      <c r="B130" s="3"/>
      <c r="C130" s="3"/>
      <c r="D130" s="65"/>
    </row>
    <row r="131" spans="2:4" s="2" customFormat="1" ht="11.25" x14ac:dyDescent="0.2">
      <c r="B131" s="3"/>
      <c r="C131" s="3"/>
      <c r="D131" s="65"/>
    </row>
    <row r="132" spans="2:4" s="2" customFormat="1" ht="11.25" x14ac:dyDescent="0.2">
      <c r="B132" s="3"/>
      <c r="C132" s="3"/>
      <c r="D132" s="65"/>
    </row>
    <row r="133" spans="2:4" s="2" customFormat="1" ht="11.25" x14ac:dyDescent="0.2">
      <c r="B133" s="3"/>
      <c r="C133" s="3"/>
      <c r="D133" s="65"/>
    </row>
    <row r="134" spans="2:4" s="2" customFormat="1" ht="11.25" x14ac:dyDescent="0.2">
      <c r="B134" s="3"/>
      <c r="C134" s="3"/>
      <c r="D134" s="65"/>
    </row>
    <row r="135" spans="2:4" s="2" customFormat="1" ht="11.25" x14ac:dyDescent="0.2">
      <c r="B135" s="3"/>
      <c r="C135" s="3"/>
      <c r="D135" s="65"/>
    </row>
    <row r="136" spans="2:4" s="2" customFormat="1" ht="11.25" x14ac:dyDescent="0.2">
      <c r="B136" s="3"/>
      <c r="C136" s="3"/>
      <c r="D136" s="65"/>
    </row>
    <row r="137" spans="2:4" s="2" customFormat="1" ht="11.25" x14ac:dyDescent="0.2">
      <c r="B137" s="3"/>
      <c r="C137" s="3"/>
      <c r="D137" s="65"/>
    </row>
    <row r="138" spans="2:4" s="2" customFormat="1" ht="11.25" x14ac:dyDescent="0.2">
      <c r="B138" s="3"/>
      <c r="C138" s="3"/>
      <c r="D138" s="65"/>
    </row>
    <row r="139" spans="2:4" s="2" customFormat="1" ht="11.25" x14ac:dyDescent="0.2">
      <c r="B139" s="3"/>
      <c r="C139" s="3"/>
      <c r="D139" s="65"/>
    </row>
    <row r="140" spans="2:4" s="2" customFormat="1" ht="11.25" x14ac:dyDescent="0.2">
      <c r="B140" s="3"/>
      <c r="C140" s="3"/>
      <c r="D140" s="65"/>
    </row>
    <row r="141" spans="2:4" s="2" customFormat="1" ht="11.25" x14ac:dyDescent="0.2">
      <c r="B141" s="3"/>
      <c r="C141" s="3"/>
      <c r="D141" s="65"/>
    </row>
    <row r="142" spans="2:4" s="2" customFormat="1" ht="11.25" x14ac:dyDescent="0.2">
      <c r="B142" s="3"/>
      <c r="C142" s="3"/>
      <c r="D142" s="65"/>
    </row>
    <row r="143" spans="2:4" s="2" customFormat="1" ht="11.25" x14ac:dyDescent="0.2">
      <c r="B143" s="3"/>
      <c r="C143" s="3"/>
      <c r="D143" s="65"/>
    </row>
    <row r="144" spans="2:4" s="2" customFormat="1" ht="11.25" x14ac:dyDescent="0.2">
      <c r="B144" s="3"/>
      <c r="C144" s="3"/>
      <c r="D144" s="65"/>
    </row>
    <row r="145" spans="2:4" s="2" customFormat="1" ht="11.25" x14ac:dyDescent="0.2">
      <c r="B145" s="3"/>
      <c r="C145" s="3"/>
      <c r="D145" s="65"/>
    </row>
    <row r="146" spans="2:4" s="2" customFormat="1" ht="11.25" x14ac:dyDescent="0.2">
      <c r="B146" s="3"/>
      <c r="C146" s="3"/>
      <c r="D146" s="65"/>
    </row>
    <row r="147" spans="2:4" s="2" customFormat="1" ht="11.25" x14ac:dyDescent="0.2">
      <c r="B147" s="3"/>
      <c r="C147" s="3"/>
      <c r="D147" s="65"/>
    </row>
    <row r="148" spans="2:4" s="2" customFormat="1" ht="11.25" x14ac:dyDescent="0.2">
      <c r="B148" s="3"/>
      <c r="C148" s="3"/>
      <c r="D148" s="65"/>
    </row>
    <row r="149" spans="2:4" s="2" customFormat="1" ht="11.25" x14ac:dyDescent="0.2">
      <c r="B149" s="3"/>
      <c r="C149" s="3"/>
      <c r="D149" s="65"/>
    </row>
    <row r="150" spans="2:4" s="2" customFormat="1" ht="11.25" x14ac:dyDescent="0.2">
      <c r="B150" s="3"/>
      <c r="C150" s="3"/>
      <c r="D150" s="65"/>
    </row>
    <row r="151" spans="2:4" s="2" customFormat="1" ht="11.25" x14ac:dyDescent="0.2">
      <c r="B151" s="3"/>
      <c r="C151" s="3"/>
      <c r="D151" s="65"/>
    </row>
    <row r="152" spans="2:4" s="2" customFormat="1" ht="11.25" x14ac:dyDescent="0.2">
      <c r="B152" s="3"/>
      <c r="C152" s="3"/>
      <c r="D152" s="65"/>
    </row>
    <row r="153" spans="2:4" s="2" customFormat="1" ht="11.25" x14ac:dyDescent="0.2">
      <c r="B153" s="3"/>
      <c r="C153" s="3"/>
      <c r="D153" s="65"/>
    </row>
    <row r="154" spans="2:4" s="2" customFormat="1" ht="11.25" x14ac:dyDescent="0.2">
      <c r="B154" s="3"/>
      <c r="C154" s="3"/>
      <c r="D154" s="65"/>
    </row>
    <row r="155" spans="2:4" s="2" customFormat="1" ht="11.25" x14ac:dyDescent="0.2">
      <c r="B155" s="3"/>
      <c r="C155" s="3"/>
      <c r="D155" s="65"/>
    </row>
    <row r="156" spans="2:4" s="2" customFormat="1" ht="11.25" x14ac:dyDescent="0.2">
      <c r="B156" s="3"/>
      <c r="C156" s="3"/>
      <c r="D156" s="65"/>
    </row>
    <row r="157" spans="2:4" s="2" customFormat="1" ht="11.25" x14ac:dyDescent="0.2">
      <c r="B157" s="3"/>
      <c r="C157" s="3"/>
      <c r="D157" s="65"/>
    </row>
    <row r="158" spans="2:4" s="2" customFormat="1" ht="11.25" x14ac:dyDescent="0.2">
      <c r="B158" s="3"/>
      <c r="C158" s="3"/>
      <c r="D158" s="65"/>
    </row>
    <row r="159" spans="2:4" s="2" customFormat="1" ht="11.25" x14ac:dyDescent="0.2">
      <c r="B159" s="3"/>
      <c r="C159" s="3"/>
      <c r="D159" s="65"/>
    </row>
    <row r="160" spans="2:4" s="2" customFormat="1" ht="11.25" x14ac:dyDescent="0.2">
      <c r="B160" s="3"/>
      <c r="C160" s="3"/>
      <c r="D160" s="65"/>
    </row>
    <row r="161" spans="2:4" s="2" customFormat="1" ht="11.25" x14ac:dyDescent="0.2">
      <c r="B161" s="3"/>
      <c r="C161" s="3"/>
      <c r="D161" s="65"/>
    </row>
    <row r="162" spans="2:4" s="2" customFormat="1" ht="11.25" x14ac:dyDescent="0.2">
      <c r="B162" s="3"/>
      <c r="C162" s="3"/>
      <c r="D162" s="65"/>
    </row>
    <row r="163" spans="2:4" s="2" customFormat="1" ht="11.25" x14ac:dyDescent="0.2">
      <c r="B163" s="3"/>
      <c r="C163" s="3"/>
      <c r="D163" s="65"/>
    </row>
    <row r="164" spans="2:4" s="2" customFormat="1" ht="11.25" x14ac:dyDescent="0.2">
      <c r="B164" s="3"/>
      <c r="C164" s="3"/>
      <c r="D164" s="65"/>
    </row>
    <row r="165" spans="2:4" s="2" customFormat="1" ht="11.25" x14ac:dyDescent="0.2">
      <c r="B165" s="3"/>
      <c r="C165" s="3"/>
      <c r="D165" s="65"/>
    </row>
    <row r="166" spans="2:4" s="2" customFormat="1" ht="11.25" x14ac:dyDescent="0.2">
      <c r="B166" s="3"/>
      <c r="C166" s="3"/>
      <c r="D166" s="65"/>
    </row>
    <row r="167" spans="2:4" s="2" customFormat="1" ht="11.25" x14ac:dyDescent="0.2">
      <c r="B167" s="3"/>
      <c r="C167" s="3"/>
      <c r="D167" s="65"/>
    </row>
    <row r="168" spans="2:4" s="2" customFormat="1" ht="11.25" x14ac:dyDescent="0.2">
      <c r="B168" s="3"/>
      <c r="C168" s="3"/>
      <c r="D168" s="65"/>
    </row>
    <row r="169" spans="2:4" s="2" customFormat="1" ht="11.25" x14ac:dyDescent="0.2">
      <c r="B169" s="3"/>
      <c r="C169" s="3"/>
      <c r="D169" s="65"/>
    </row>
    <row r="170" spans="2:4" s="2" customFormat="1" ht="11.25" x14ac:dyDescent="0.2">
      <c r="B170" s="3"/>
      <c r="C170" s="3"/>
      <c r="D170" s="65"/>
    </row>
    <row r="171" spans="2:4" s="2" customFormat="1" ht="11.25" x14ac:dyDescent="0.2">
      <c r="B171" s="3"/>
      <c r="C171" s="3"/>
      <c r="D171" s="65"/>
    </row>
    <row r="172" spans="2:4" s="2" customFormat="1" ht="11.25" x14ac:dyDescent="0.2">
      <c r="B172" s="3"/>
      <c r="C172" s="3"/>
      <c r="D172" s="65"/>
    </row>
    <row r="173" spans="2:4" s="2" customFormat="1" ht="11.25" x14ac:dyDescent="0.2">
      <c r="B173" s="3"/>
      <c r="C173" s="3"/>
      <c r="D173" s="65"/>
    </row>
    <row r="174" spans="2:4" s="2" customFormat="1" ht="11.25" x14ac:dyDescent="0.2">
      <c r="B174" s="3"/>
      <c r="C174" s="3"/>
      <c r="D174" s="65"/>
    </row>
    <row r="175" spans="2:4" s="2" customFormat="1" ht="11.25" x14ac:dyDescent="0.2">
      <c r="B175" s="3"/>
      <c r="C175" s="3"/>
      <c r="D175" s="65"/>
    </row>
    <row r="176" spans="2:4" s="2" customFormat="1" ht="11.25" x14ac:dyDescent="0.2">
      <c r="B176" s="3"/>
      <c r="C176" s="3"/>
      <c r="D176" s="65"/>
    </row>
    <row r="177" spans="2:4" s="2" customFormat="1" ht="11.25" x14ac:dyDescent="0.2">
      <c r="B177" s="3"/>
      <c r="C177" s="3"/>
      <c r="D177" s="65"/>
    </row>
    <row r="178" spans="2:4" s="2" customFormat="1" ht="11.25" x14ac:dyDescent="0.2">
      <c r="B178" s="3"/>
      <c r="C178" s="3"/>
      <c r="D178" s="65"/>
    </row>
    <row r="179" spans="2:4" s="2" customFormat="1" ht="11.25" x14ac:dyDescent="0.2">
      <c r="B179" s="3"/>
      <c r="C179" s="3"/>
      <c r="D179" s="65"/>
    </row>
    <row r="180" spans="2:4" s="2" customFormat="1" ht="11.25" x14ac:dyDescent="0.2">
      <c r="B180" s="3"/>
      <c r="C180" s="3"/>
      <c r="D180" s="65"/>
    </row>
    <row r="181" spans="2:4" s="2" customFormat="1" ht="11.25" x14ac:dyDescent="0.2">
      <c r="B181" s="3"/>
      <c r="C181" s="3"/>
      <c r="D181" s="65"/>
    </row>
    <row r="182" spans="2:4" s="2" customFormat="1" ht="11.25" x14ac:dyDescent="0.2">
      <c r="B182" s="3"/>
      <c r="C182" s="3"/>
      <c r="D182" s="65"/>
    </row>
    <row r="183" spans="2:4" s="2" customFormat="1" ht="11.25" x14ac:dyDescent="0.2">
      <c r="B183" s="3"/>
      <c r="C183" s="3"/>
      <c r="D183" s="65"/>
    </row>
    <row r="184" spans="2:4" s="2" customFormat="1" ht="11.25" x14ac:dyDescent="0.2">
      <c r="B184" s="3"/>
      <c r="C184" s="3"/>
      <c r="D184" s="65"/>
    </row>
    <row r="185" spans="2:4" s="2" customFormat="1" ht="11.25" x14ac:dyDescent="0.2">
      <c r="B185" s="3"/>
      <c r="C185" s="3"/>
      <c r="D185" s="65"/>
    </row>
    <row r="186" spans="2:4" s="2" customFormat="1" ht="11.25" x14ac:dyDescent="0.2">
      <c r="B186" s="3"/>
      <c r="C186" s="3"/>
      <c r="D186" s="65"/>
    </row>
    <row r="187" spans="2:4" s="2" customFormat="1" ht="11.25" x14ac:dyDescent="0.2">
      <c r="B187" s="3"/>
      <c r="C187" s="3"/>
      <c r="D187" s="65"/>
    </row>
    <row r="188" spans="2:4" s="2" customFormat="1" ht="11.25" x14ac:dyDescent="0.2">
      <c r="B188" s="3"/>
      <c r="C188" s="3"/>
      <c r="D188" s="65"/>
    </row>
    <row r="189" spans="2:4" s="2" customFormat="1" ht="11.25" x14ac:dyDescent="0.2">
      <c r="B189" s="3"/>
      <c r="C189" s="3"/>
      <c r="D189" s="65"/>
    </row>
    <row r="190" spans="2:4" s="2" customFormat="1" ht="11.25" x14ac:dyDescent="0.2">
      <c r="B190" s="3"/>
      <c r="C190" s="3"/>
      <c r="D190" s="65"/>
    </row>
    <row r="191" spans="2:4" s="2" customFormat="1" ht="11.25" x14ac:dyDescent="0.2">
      <c r="B191" s="3"/>
      <c r="C191" s="3"/>
      <c r="D191" s="65"/>
    </row>
    <row r="192" spans="2:4" s="2" customFormat="1" ht="11.25" x14ac:dyDescent="0.2">
      <c r="B192" s="3"/>
      <c r="C192" s="3"/>
      <c r="D192" s="65"/>
    </row>
    <row r="193" spans="2:4" s="2" customFormat="1" ht="11.25" x14ac:dyDescent="0.2">
      <c r="B193" s="3"/>
      <c r="C193" s="3"/>
      <c r="D193" s="65"/>
    </row>
    <row r="194" spans="2:4" s="2" customFormat="1" ht="11.25" x14ac:dyDescent="0.2">
      <c r="B194" s="3"/>
      <c r="C194" s="3"/>
      <c r="D194" s="65"/>
    </row>
    <row r="195" spans="2:4" s="2" customFormat="1" ht="11.25" x14ac:dyDescent="0.2">
      <c r="B195" s="3"/>
      <c r="C195" s="3"/>
      <c r="D195" s="65"/>
    </row>
    <row r="196" spans="2:4" s="2" customFormat="1" ht="11.25" x14ac:dyDescent="0.2">
      <c r="B196" s="3"/>
      <c r="C196" s="3"/>
      <c r="D196" s="65"/>
    </row>
    <row r="197" spans="2:4" s="2" customFormat="1" ht="11.25" x14ac:dyDescent="0.2">
      <c r="B197" s="3"/>
      <c r="C197" s="3"/>
      <c r="D197" s="65"/>
    </row>
    <row r="198" spans="2:4" s="2" customFormat="1" ht="11.25" x14ac:dyDescent="0.2">
      <c r="B198" s="3"/>
      <c r="C198" s="3"/>
      <c r="D198" s="65"/>
    </row>
    <row r="199" spans="2:4" s="2" customFormat="1" ht="11.25" x14ac:dyDescent="0.2">
      <c r="B199" s="3"/>
      <c r="C199" s="3"/>
      <c r="D199" s="65"/>
    </row>
    <row r="200" spans="2:4" s="2" customFormat="1" ht="11.25" x14ac:dyDescent="0.2">
      <c r="B200" s="3"/>
      <c r="C200" s="3"/>
      <c r="D200" s="65"/>
    </row>
    <row r="201" spans="2:4" s="2" customFormat="1" ht="11.25" x14ac:dyDescent="0.2">
      <c r="B201" s="3"/>
      <c r="C201" s="3"/>
      <c r="D201" s="65"/>
    </row>
    <row r="202" spans="2:4" s="2" customFormat="1" ht="11.25" x14ac:dyDescent="0.2">
      <c r="B202" s="3"/>
      <c r="C202" s="3"/>
      <c r="D202" s="65"/>
    </row>
    <row r="203" spans="2:4" s="2" customFormat="1" ht="11.25" x14ac:dyDescent="0.2">
      <c r="B203" s="3"/>
      <c r="C203" s="3"/>
      <c r="D203" s="65"/>
    </row>
    <row r="204" spans="2:4" s="2" customFormat="1" ht="11.25" x14ac:dyDescent="0.2">
      <c r="B204" s="3"/>
      <c r="C204" s="3"/>
      <c r="D204" s="65"/>
    </row>
    <row r="205" spans="2:4" s="2" customFormat="1" ht="11.25" x14ac:dyDescent="0.2">
      <c r="B205" s="3"/>
      <c r="C205" s="3"/>
      <c r="D205" s="65"/>
    </row>
    <row r="206" spans="2:4" s="2" customFormat="1" ht="11.25" x14ac:dyDescent="0.2">
      <c r="B206" s="3"/>
      <c r="C206" s="3"/>
      <c r="D206" s="65"/>
    </row>
    <row r="207" spans="2:4" s="2" customFormat="1" ht="11.25" x14ac:dyDescent="0.2">
      <c r="B207" s="3"/>
      <c r="C207" s="3"/>
      <c r="D207" s="65"/>
    </row>
    <row r="208" spans="2:4" s="2" customFormat="1" ht="11.25" x14ac:dyDescent="0.2">
      <c r="B208" s="3"/>
      <c r="C208" s="3"/>
      <c r="D208" s="65"/>
    </row>
    <row r="209" spans="2:4" s="2" customFormat="1" ht="11.25" x14ac:dyDescent="0.2">
      <c r="B209" s="3"/>
      <c r="C209" s="3"/>
      <c r="D209" s="65"/>
    </row>
    <row r="210" spans="2:4" s="2" customFormat="1" ht="11.25" x14ac:dyDescent="0.2">
      <c r="B210" s="3"/>
      <c r="C210" s="3"/>
      <c r="D210" s="65"/>
    </row>
    <row r="211" spans="2:4" s="2" customFormat="1" ht="11.25" x14ac:dyDescent="0.2">
      <c r="B211" s="3"/>
      <c r="C211" s="3"/>
      <c r="D211" s="65"/>
    </row>
    <row r="212" spans="2:4" s="2" customFormat="1" ht="11.25" x14ac:dyDescent="0.2">
      <c r="B212" s="3"/>
      <c r="C212" s="3"/>
      <c r="D212" s="65"/>
    </row>
    <row r="213" spans="2:4" s="2" customFormat="1" ht="11.25" x14ac:dyDescent="0.2">
      <c r="B213" s="3"/>
      <c r="C213" s="3"/>
      <c r="D213" s="65"/>
    </row>
    <row r="214" spans="2:4" s="2" customFormat="1" ht="11.25" x14ac:dyDescent="0.2">
      <c r="B214" s="3"/>
      <c r="C214" s="3"/>
      <c r="D214" s="65"/>
    </row>
    <row r="215" spans="2:4" s="2" customFormat="1" ht="11.25" x14ac:dyDescent="0.2">
      <c r="B215" s="3"/>
      <c r="C215" s="3"/>
      <c r="D215" s="65"/>
    </row>
    <row r="216" spans="2:4" s="2" customFormat="1" ht="11.25" x14ac:dyDescent="0.2">
      <c r="B216" s="3"/>
      <c r="C216" s="3"/>
      <c r="D216" s="65"/>
    </row>
    <row r="217" spans="2:4" s="2" customFormat="1" ht="11.25" x14ac:dyDescent="0.2">
      <c r="B217" s="3"/>
      <c r="C217" s="3"/>
      <c r="D217" s="65"/>
    </row>
    <row r="218" spans="2:4" s="2" customFormat="1" ht="11.25" x14ac:dyDescent="0.2">
      <c r="B218" s="3"/>
      <c r="C218" s="3"/>
      <c r="D218" s="65"/>
    </row>
    <row r="219" spans="2:4" s="2" customFormat="1" ht="11.25" x14ac:dyDescent="0.2">
      <c r="B219" s="3"/>
      <c r="C219" s="3"/>
      <c r="D219" s="65"/>
    </row>
    <row r="220" spans="2:4" s="2" customFormat="1" ht="11.25" x14ac:dyDescent="0.2">
      <c r="B220" s="3"/>
      <c r="C220" s="3"/>
      <c r="D220" s="65"/>
    </row>
    <row r="221" spans="2:4" s="2" customFormat="1" ht="11.25" x14ac:dyDescent="0.2">
      <c r="B221" s="3"/>
      <c r="C221" s="3"/>
      <c r="D221" s="65"/>
    </row>
    <row r="222" spans="2:4" s="2" customFormat="1" ht="11.25" x14ac:dyDescent="0.2">
      <c r="B222" s="3"/>
      <c r="C222" s="3"/>
      <c r="D222" s="65"/>
    </row>
    <row r="223" spans="2:4" s="2" customFormat="1" ht="11.25" x14ac:dyDescent="0.2">
      <c r="B223" s="3"/>
      <c r="C223" s="3"/>
      <c r="D223" s="65"/>
    </row>
    <row r="224" spans="2:4" s="2" customFormat="1" ht="11.25" x14ac:dyDescent="0.2">
      <c r="B224" s="3"/>
      <c r="C224" s="3"/>
      <c r="D224" s="65"/>
    </row>
    <row r="225" spans="2:4" s="2" customFormat="1" ht="11.25" x14ac:dyDescent="0.2">
      <c r="B225" s="3"/>
      <c r="C225" s="3"/>
      <c r="D225" s="65"/>
    </row>
    <row r="226" spans="2:4" s="2" customFormat="1" ht="11.25" x14ac:dyDescent="0.2">
      <c r="B226" s="3"/>
      <c r="C226" s="3"/>
      <c r="D226" s="65"/>
    </row>
    <row r="227" spans="2:4" s="2" customFormat="1" ht="11.25" x14ac:dyDescent="0.2">
      <c r="B227" s="3"/>
      <c r="C227" s="3"/>
      <c r="D227" s="65"/>
    </row>
    <row r="228" spans="2:4" s="2" customFormat="1" ht="11.25" x14ac:dyDescent="0.2">
      <c r="B228" s="3"/>
      <c r="C228" s="3"/>
      <c r="D228" s="65"/>
    </row>
    <row r="229" spans="2:4" s="2" customFormat="1" ht="11.25" x14ac:dyDescent="0.2">
      <c r="B229" s="3"/>
      <c r="C229" s="3"/>
      <c r="D229" s="65"/>
    </row>
    <row r="230" spans="2:4" s="2" customFormat="1" ht="11.25" x14ac:dyDescent="0.2">
      <c r="B230" s="3"/>
      <c r="C230" s="3"/>
      <c r="D230" s="65"/>
    </row>
    <row r="231" spans="2:4" s="2" customFormat="1" ht="11.25" x14ac:dyDescent="0.2">
      <c r="B231" s="3"/>
      <c r="C231" s="3"/>
      <c r="D231" s="65"/>
    </row>
    <row r="232" spans="2:4" s="2" customFormat="1" ht="11.25" x14ac:dyDescent="0.2">
      <c r="B232" s="3"/>
      <c r="C232" s="3"/>
      <c r="D232" s="65"/>
    </row>
    <row r="233" spans="2:4" s="2" customFormat="1" ht="11.25" x14ac:dyDescent="0.2">
      <c r="B233" s="3"/>
      <c r="C233" s="3"/>
      <c r="D233" s="65"/>
    </row>
    <row r="234" spans="2:4" s="2" customFormat="1" ht="11.25" x14ac:dyDescent="0.2">
      <c r="B234" s="3"/>
      <c r="C234" s="3"/>
      <c r="D234" s="65"/>
    </row>
    <row r="235" spans="2:4" s="2" customFormat="1" ht="11.25" x14ac:dyDescent="0.2">
      <c r="B235" s="3"/>
      <c r="C235" s="3"/>
      <c r="D235" s="65"/>
    </row>
    <row r="236" spans="2:4" s="2" customFormat="1" ht="11.25" x14ac:dyDescent="0.2">
      <c r="B236" s="3"/>
      <c r="C236" s="3"/>
      <c r="D236" s="65"/>
    </row>
    <row r="237" spans="2:4" s="2" customFormat="1" ht="11.25" x14ac:dyDescent="0.2">
      <c r="B237" s="3"/>
      <c r="C237" s="3"/>
      <c r="D237" s="65"/>
    </row>
    <row r="238" spans="2:4" s="2" customFormat="1" ht="11.25" x14ac:dyDescent="0.2">
      <c r="B238" s="3"/>
      <c r="C238" s="3"/>
      <c r="D238" s="65"/>
    </row>
    <row r="239" spans="2:4" s="2" customFormat="1" ht="11.25" x14ac:dyDescent="0.2">
      <c r="B239" s="3"/>
      <c r="C239" s="3"/>
      <c r="D239" s="65"/>
    </row>
    <row r="240" spans="2:4" s="2" customFormat="1" ht="11.25" x14ac:dyDescent="0.2">
      <c r="B240" s="3"/>
      <c r="C240" s="3"/>
      <c r="D240" s="65"/>
    </row>
    <row r="241" spans="2:4" s="2" customFormat="1" ht="11.25" x14ac:dyDescent="0.2">
      <c r="B241" s="3"/>
      <c r="C241" s="3"/>
      <c r="D241" s="65"/>
    </row>
    <row r="242" spans="2:4" s="2" customFormat="1" ht="11.25" x14ac:dyDescent="0.2">
      <c r="B242" s="3"/>
      <c r="C242" s="3"/>
      <c r="D242" s="65"/>
    </row>
    <row r="243" spans="2:4" s="2" customFormat="1" ht="11.25" x14ac:dyDescent="0.2">
      <c r="B243" s="3"/>
      <c r="C243" s="3"/>
      <c r="D243" s="65"/>
    </row>
    <row r="244" spans="2:4" s="2" customFormat="1" ht="11.25" x14ac:dyDescent="0.2">
      <c r="B244" s="3"/>
      <c r="C244" s="3"/>
      <c r="D244" s="65"/>
    </row>
    <row r="245" spans="2:4" s="2" customFormat="1" ht="11.25" x14ac:dyDescent="0.2">
      <c r="B245" s="3"/>
      <c r="C245" s="3"/>
      <c r="D245" s="65"/>
    </row>
    <row r="246" spans="2:4" s="2" customFormat="1" ht="11.25" x14ac:dyDescent="0.2">
      <c r="B246" s="3"/>
      <c r="C246" s="3"/>
      <c r="D246" s="65"/>
    </row>
    <row r="247" spans="2:4" s="2" customFormat="1" ht="11.25" x14ac:dyDescent="0.2">
      <c r="B247" s="3"/>
      <c r="C247" s="3"/>
      <c r="D247" s="65"/>
    </row>
    <row r="248" spans="2:4" s="2" customFormat="1" ht="11.25" x14ac:dyDescent="0.2">
      <c r="B248" s="3"/>
      <c r="C248" s="3"/>
      <c r="D248" s="65"/>
    </row>
    <row r="249" spans="2:4" s="2" customFormat="1" ht="11.25" x14ac:dyDescent="0.2">
      <c r="B249" s="3"/>
      <c r="C249" s="3"/>
      <c r="D249" s="65"/>
    </row>
    <row r="250" spans="2:4" s="2" customFormat="1" ht="11.25" x14ac:dyDescent="0.2">
      <c r="B250" s="3"/>
      <c r="C250" s="3"/>
      <c r="D250" s="65"/>
    </row>
    <row r="251" spans="2:4" s="2" customFormat="1" ht="11.25" x14ac:dyDescent="0.2">
      <c r="B251" s="3"/>
      <c r="C251" s="3"/>
      <c r="D251" s="65"/>
    </row>
    <row r="252" spans="2:4" s="2" customFormat="1" ht="11.25" x14ac:dyDescent="0.2">
      <c r="B252" s="3"/>
      <c r="C252" s="3"/>
      <c r="D252" s="65"/>
    </row>
    <row r="253" spans="2:4" s="2" customFormat="1" ht="11.25" x14ac:dyDescent="0.2">
      <c r="B253" s="3"/>
      <c r="C253" s="3"/>
      <c r="D253" s="65"/>
    </row>
    <row r="254" spans="2:4" s="2" customFormat="1" ht="11.25" x14ac:dyDescent="0.2">
      <c r="B254" s="3"/>
      <c r="C254" s="3"/>
      <c r="D254" s="65"/>
    </row>
    <row r="255" spans="2:4" s="2" customFormat="1" ht="11.25" x14ac:dyDescent="0.2">
      <c r="B255" s="3"/>
      <c r="C255" s="3"/>
      <c r="D255" s="65"/>
    </row>
    <row r="256" spans="2:4" s="2" customFormat="1" ht="11.25" x14ac:dyDescent="0.2">
      <c r="B256" s="3"/>
      <c r="C256" s="3"/>
      <c r="D256" s="65"/>
    </row>
    <row r="257" spans="2:4" s="2" customFormat="1" ht="11.25" x14ac:dyDescent="0.2">
      <c r="B257" s="3"/>
      <c r="C257" s="3"/>
      <c r="D257" s="65"/>
    </row>
    <row r="258" spans="2:4" s="2" customFormat="1" ht="11.25" x14ac:dyDescent="0.2">
      <c r="B258" s="3"/>
      <c r="C258" s="3"/>
      <c r="D258" s="65"/>
    </row>
    <row r="259" spans="2:4" s="2" customFormat="1" ht="11.25" x14ac:dyDescent="0.2">
      <c r="B259" s="3"/>
      <c r="C259" s="3"/>
      <c r="D259" s="65"/>
    </row>
    <row r="260" spans="2:4" s="2" customFormat="1" ht="11.25" x14ac:dyDescent="0.2">
      <c r="B260" s="3"/>
      <c r="C260" s="3"/>
      <c r="D260" s="65"/>
    </row>
    <row r="261" spans="2:4" s="2" customFormat="1" ht="11.25" x14ac:dyDescent="0.2">
      <c r="B261" s="3"/>
      <c r="C261" s="3"/>
      <c r="D261" s="65"/>
    </row>
    <row r="262" spans="2:4" s="2" customFormat="1" ht="11.25" x14ac:dyDescent="0.2">
      <c r="B262" s="3"/>
      <c r="C262" s="3"/>
      <c r="D262" s="65"/>
    </row>
    <row r="263" spans="2:4" s="2" customFormat="1" ht="11.25" x14ac:dyDescent="0.2">
      <c r="B263" s="3"/>
      <c r="C263" s="3"/>
      <c r="D263" s="65"/>
    </row>
    <row r="264" spans="2:4" s="2" customFormat="1" ht="11.25" x14ac:dyDescent="0.2">
      <c r="B264" s="3"/>
      <c r="C264" s="3"/>
      <c r="D264" s="65"/>
    </row>
    <row r="265" spans="2:4" s="2" customFormat="1" ht="11.25" x14ac:dyDescent="0.2">
      <c r="B265" s="3"/>
      <c r="C265" s="3"/>
      <c r="D265" s="65"/>
    </row>
    <row r="266" spans="2:4" s="2" customFormat="1" ht="11.25" x14ac:dyDescent="0.2">
      <c r="B266" s="3"/>
      <c r="C266" s="3"/>
      <c r="D266" s="65"/>
    </row>
    <row r="267" spans="2:4" s="2" customFormat="1" ht="11.25" x14ac:dyDescent="0.2">
      <c r="B267" s="3"/>
      <c r="C267" s="3"/>
      <c r="D267" s="65"/>
    </row>
    <row r="268" spans="2:4" s="2" customFormat="1" ht="11.25" x14ac:dyDescent="0.2">
      <c r="B268" s="3"/>
      <c r="C268" s="3"/>
      <c r="D268" s="65"/>
    </row>
    <row r="269" spans="2:4" s="2" customFormat="1" ht="11.25" x14ac:dyDescent="0.2">
      <c r="B269" s="3"/>
      <c r="C269" s="3"/>
      <c r="D269" s="65"/>
    </row>
    <row r="270" spans="2:4" s="2" customFormat="1" ht="11.25" x14ac:dyDescent="0.2">
      <c r="B270" s="3"/>
      <c r="C270" s="3"/>
      <c r="D270" s="65"/>
    </row>
    <row r="271" spans="2:4" s="2" customFormat="1" ht="11.25" x14ac:dyDescent="0.2">
      <c r="B271" s="3"/>
      <c r="C271" s="3"/>
      <c r="D271" s="65"/>
    </row>
    <row r="272" spans="2:4" s="2" customFormat="1" ht="11.25" x14ac:dyDescent="0.2">
      <c r="B272" s="3"/>
      <c r="C272" s="3"/>
      <c r="D272" s="65"/>
    </row>
    <row r="273" spans="2:4" s="2" customFormat="1" ht="11.25" x14ac:dyDescent="0.2">
      <c r="B273" s="3"/>
      <c r="C273" s="3"/>
      <c r="D273" s="65"/>
    </row>
    <row r="274" spans="2:4" s="2" customFormat="1" ht="11.25" x14ac:dyDescent="0.2">
      <c r="B274" s="3"/>
      <c r="C274" s="3"/>
      <c r="D274" s="65"/>
    </row>
    <row r="275" spans="2:4" s="2" customFormat="1" ht="11.25" x14ac:dyDescent="0.2">
      <c r="B275" s="3"/>
      <c r="C275" s="3"/>
      <c r="D275" s="65"/>
    </row>
    <row r="276" spans="2:4" s="2" customFormat="1" ht="11.25" x14ac:dyDescent="0.2">
      <c r="B276" s="3"/>
      <c r="C276" s="3"/>
      <c r="D276" s="65"/>
    </row>
    <row r="277" spans="2:4" s="2" customFormat="1" ht="11.25" x14ac:dyDescent="0.2">
      <c r="B277" s="3"/>
      <c r="C277" s="3"/>
      <c r="D277" s="65"/>
    </row>
    <row r="278" spans="2:4" s="2" customFormat="1" ht="11.25" x14ac:dyDescent="0.2">
      <c r="B278" s="3"/>
      <c r="C278" s="3"/>
      <c r="D278" s="65"/>
    </row>
    <row r="279" spans="2:4" s="2" customFormat="1" ht="11.25" x14ac:dyDescent="0.2">
      <c r="B279" s="3"/>
      <c r="C279" s="3"/>
      <c r="D279" s="65"/>
    </row>
    <row r="280" spans="2:4" s="2" customFormat="1" ht="11.25" x14ac:dyDescent="0.2">
      <c r="B280" s="3"/>
      <c r="C280" s="3"/>
      <c r="D280" s="65"/>
    </row>
    <row r="281" spans="2:4" s="2" customFormat="1" ht="11.25" x14ac:dyDescent="0.2">
      <c r="B281" s="3"/>
      <c r="C281" s="3"/>
      <c r="D281" s="65"/>
    </row>
    <row r="282" spans="2:4" s="2" customFormat="1" ht="11.25" x14ac:dyDescent="0.2">
      <c r="B282" s="3"/>
      <c r="C282" s="3"/>
      <c r="D282" s="65"/>
    </row>
    <row r="283" spans="2:4" s="2" customFormat="1" ht="11.25" x14ac:dyDescent="0.2">
      <c r="B283" s="3"/>
      <c r="C283" s="3"/>
      <c r="D283" s="65"/>
    </row>
    <row r="284" spans="2:4" s="2" customFormat="1" ht="11.25" x14ac:dyDescent="0.2">
      <c r="B284" s="3"/>
      <c r="C284" s="3"/>
      <c r="D284" s="65"/>
    </row>
    <row r="285" spans="2:4" s="2" customFormat="1" ht="11.25" x14ac:dyDescent="0.2">
      <c r="B285" s="3"/>
      <c r="C285" s="3"/>
      <c r="D285" s="65"/>
    </row>
    <row r="286" spans="2:4" s="2" customFormat="1" ht="11.25" x14ac:dyDescent="0.2">
      <c r="B286" s="3"/>
      <c r="C286" s="3"/>
      <c r="D286" s="65"/>
    </row>
    <row r="287" spans="2:4" s="2" customFormat="1" ht="11.25" x14ac:dyDescent="0.2">
      <c r="B287" s="3"/>
      <c r="C287" s="3"/>
      <c r="D287" s="65"/>
    </row>
    <row r="288" spans="2:4" s="2" customFormat="1" ht="11.25" x14ac:dyDescent="0.2">
      <c r="B288" s="3"/>
      <c r="C288" s="3"/>
      <c r="D288" s="65"/>
    </row>
    <row r="289" spans="2:4" s="2" customFormat="1" ht="11.25" x14ac:dyDescent="0.2">
      <c r="B289" s="3"/>
      <c r="C289" s="3"/>
      <c r="D289" s="65"/>
    </row>
    <row r="290" spans="2:4" s="2" customFormat="1" ht="11.25" x14ac:dyDescent="0.2">
      <c r="B290" s="3"/>
      <c r="C290" s="3"/>
      <c r="D290" s="65"/>
    </row>
    <row r="291" spans="2:4" s="2" customFormat="1" ht="11.25" x14ac:dyDescent="0.2">
      <c r="B291" s="3"/>
      <c r="C291" s="3"/>
      <c r="D291" s="65"/>
    </row>
    <row r="292" spans="2:4" s="2" customFormat="1" ht="11.25" x14ac:dyDescent="0.2">
      <c r="B292" s="3"/>
      <c r="C292" s="3"/>
      <c r="D292" s="65"/>
    </row>
    <row r="293" spans="2:4" s="2" customFormat="1" ht="11.25" x14ac:dyDescent="0.2">
      <c r="B293" s="3"/>
      <c r="C293" s="3"/>
      <c r="D293" s="65"/>
    </row>
    <row r="294" spans="2:4" s="2" customFormat="1" ht="11.25" x14ac:dyDescent="0.2">
      <c r="B294" s="3"/>
      <c r="C294" s="3"/>
      <c r="D294" s="65"/>
    </row>
    <row r="295" spans="2:4" s="2" customFormat="1" ht="11.25" x14ac:dyDescent="0.2">
      <c r="B295" s="3"/>
      <c r="C295" s="3"/>
      <c r="D295" s="65"/>
    </row>
    <row r="296" spans="2:4" s="2" customFormat="1" ht="11.25" x14ac:dyDescent="0.2">
      <c r="B296" s="3"/>
      <c r="C296" s="3"/>
      <c r="D296" s="65"/>
    </row>
    <row r="297" spans="2:4" s="2" customFormat="1" ht="11.25" x14ac:dyDescent="0.2">
      <c r="B297" s="3"/>
      <c r="C297" s="3"/>
      <c r="D297" s="65"/>
    </row>
    <row r="298" spans="2:4" s="2" customFormat="1" ht="11.25" x14ac:dyDescent="0.2">
      <c r="B298" s="3"/>
      <c r="C298" s="3"/>
      <c r="D298" s="65"/>
    </row>
    <row r="299" spans="2:4" s="2" customFormat="1" ht="11.25" x14ac:dyDescent="0.2">
      <c r="B299" s="3"/>
      <c r="C299" s="3"/>
      <c r="D299" s="65"/>
    </row>
    <row r="300" spans="2:4" s="2" customFormat="1" ht="11.25" x14ac:dyDescent="0.2">
      <c r="B300" s="3"/>
      <c r="C300" s="3"/>
      <c r="D300" s="65"/>
    </row>
    <row r="301" spans="2:4" s="2" customFormat="1" ht="11.25" x14ac:dyDescent="0.2">
      <c r="B301" s="3"/>
      <c r="C301" s="3"/>
      <c r="D301" s="65"/>
    </row>
    <row r="302" spans="2:4" s="2" customFormat="1" ht="11.25" x14ac:dyDescent="0.2">
      <c r="B302" s="3"/>
      <c r="C302" s="3"/>
      <c r="D302" s="65"/>
    </row>
    <row r="303" spans="2:4" s="2" customFormat="1" ht="11.25" x14ac:dyDescent="0.2">
      <c r="B303" s="3"/>
      <c r="C303" s="3"/>
      <c r="D303" s="65"/>
    </row>
    <row r="304" spans="2:4" s="2" customFormat="1" ht="11.25" x14ac:dyDescent="0.2">
      <c r="B304" s="3"/>
      <c r="C304" s="3"/>
      <c r="D304" s="65"/>
    </row>
    <row r="305" spans="2:4" s="2" customFormat="1" ht="11.25" x14ac:dyDescent="0.2">
      <c r="B305" s="3"/>
      <c r="C305" s="3"/>
      <c r="D305" s="65"/>
    </row>
    <row r="306" spans="2:4" s="2" customFormat="1" ht="11.25" x14ac:dyDescent="0.2">
      <c r="B306" s="3"/>
      <c r="C306" s="3"/>
      <c r="D306" s="65"/>
    </row>
    <row r="307" spans="2:4" s="2" customFormat="1" ht="11.25" x14ac:dyDescent="0.2">
      <c r="B307" s="3"/>
      <c r="C307" s="3"/>
      <c r="D307" s="65"/>
    </row>
    <row r="308" spans="2:4" s="2" customFormat="1" ht="11.25" x14ac:dyDescent="0.2">
      <c r="B308" s="3"/>
      <c r="C308" s="3"/>
      <c r="D308" s="65"/>
    </row>
    <row r="309" spans="2:4" s="2" customFormat="1" ht="11.25" x14ac:dyDescent="0.2">
      <c r="B309" s="3"/>
      <c r="C309" s="3"/>
      <c r="D309" s="65"/>
    </row>
    <row r="310" spans="2:4" s="2" customFormat="1" ht="11.25" x14ac:dyDescent="0.2">
      <c r="B310" s="3"/>
      <c r="C310" s="3"/>
      <c r="D310" s="65"/>
    </row>
    <row r="311" spans="2:4" s="2" customFormat="1" ht="11.25" x14ac:dyDescent="0.2">
      <c r="B311" s="3"/>
      <c r="C311" s="3"/>
      <c r="D311" s="65"/>
    </row>
    <row r="312" spans="2:4" s="2" customFormat="1" ht="11.25" x14ac:dyDescent="0.2">
      <c r="B312" s="3"/>
      <c r="C312" s="3"/>
      <c r="D312" s="65"/>
    </row>
    <row r="313" spans="2:4" s="2" customFormat="1" ht="11.25" x14ac:dyDescent="0.2">
      <c r="B313" s="3"/>
      <c r="C313" s="3"/>
      <c r="D313" s="65"/>
    </row>
    <row r="314" spans="2:4" s="2" customFormat="1" ht="11.25" x14ac:dyDescent="0.2">
      <c r="B314" s="3"/>
      <c r="C314" s="3"/>
      <c r="D314" s="65"/>
    </row>
    <row r="315" spans="2:4" s="2" customFormat="1" ht="11.25" x14ac:dyDescent="0.2">
      <c r="B315" s="3"/>
      <c r="C315" s="3"/>
      <c r="D315" s="65"/>
    </row>
    <row r="316" spans="2:4" s="2" customFormat="1" ht="11.25" x14ac:dyDescent="0.2">
      <c r="B316" s="3"/>
      <c r="C316" s="3"/>
      <c r="D316" s="65"/>
    </row>
    <row r="317" spans="2:4" s="2" customFormat="1" ht="11.25" x14ac:dyDescent="0.2">
      <c r="B317" s="3"/>
      <c r="C317" s="3"/>
      <c r="D317" s="65"/>
    </row>
    <row r="318" spans="2:4" s="2" customFormat="1" ht="11.25" x14ac:dyDescent="0.2">
      <c r="B318" s="3"/>
      <c r="C318" s="3"/>
      <c r="D318" s="65"/>
    </row>
    <row r="319" spans="2:4" s="2" customFormat="1" ht="11.25" x14ac:dyDescent="0.2">
      <c r="B319" s="3"/>
      <c r="C319" s="3"/>
      <c r="D319" s="65"/>
    </row>
    <row r="320" spans="2:4" s="2" customFormat="1" ht="11.25" x14ac:dyDescent="0.2">
      <c r="B320" s="3"/>
      <c r="C320" s="3"/>
      <c r="D320" s="65"/>
    </row>
    <row r="321" spans="2:4" s="2" customFormat="1" ht="11.25" x14ac:dyDescent="0.2">
      <c r="B321" s="3"/>
      <c r="C321" s="3"/>
      <c r="D321" s="65"/>
    </row>
    <row r="322" spans="2:4" s="2" customFormat="1" ht="11.25" x14ac:dyDescent="0.2">
      <c r="B322" s="3"/>
      <c r="C322" s="3"/>
      <c r="D322" s="65"/>
    </row>
    <row r="323" spans="2:4" s="2" customFormat="1" ht="11.25" x14ac:dyDescent="0.2">
      <c r="B323" s="3"/>
      <c r="C323" s="3"/>
      <c r="D323" s="65"/>
    </row>
    <row r="324" spans="2:4" s="2" customFormat="1" ht="11.25" x14ac:dyDescent="0.2">
      <c r="B324" s="3"/>
      <c r="C324" s="3"/>
      <c r="D324" s="65"/>
    </row>
    <row r="325" spans="2:4" s="2" customFormat="1" ht="11.25" x14ac:dyDescent="0.2">
      <c r="B325" s="3"/>
      <c r="C325" s="3"/>
      <c r="D325" s="65"/>
    </row>
    <row r="326" spans="2:4" s="2" customFormat="1" ht="11.25" x14ac:dyDescent="0.2">
      <c r="B326" s="3"/>
      <c r="C326" s="3"/>
      <c r="D326" s="65"/>
    </row>
    <row r="327" spans="2:4" s="2" customFormat="1" ht="11.25" x14ac:dyDescent="0.2">
      <c r="B327" s="3"/>
      <c r="C327" s="3"/>
      <c r="D327" s="65"/>
    </row>
    <row r="328" spans="2:4" s="2" customFormat="1" ht="11.25" x14ac:dyDescent="0.2">
      <c r="B328" s="3"/>
      <c r="C328" s="3"/>
      <c r="D328" s="65"/>
    </row>
    <row r="329" spans="2:4" s="2" customFormat="1" ht="11.25" x14ac:dyDescent="0.2">
      <c r="B329" s="3"/>
      <c r="C329" s="3"/>
      <c r="D329" s="65"/>
    </row>
    <row r="330" spans="2:4" s="2" customFormat="1" ht="11.25" x14ac:dyDescent="0.2">
      <c r="B330" s="3"/>
      <c r="C330" s="3"/>
      <c r="D330" s="65"/>
    </row>
    <row r="331" spans="2:4" s="2" customFormat="1" ht="11.25" x14ac:dyDescent="0.2">
      <c r="B331" s="3"/>
      <c r="C331" s="3"/>
      <c r="D331" s="65"/>
    </row>
    <row r="332" spans="2:4" s="2" customFormat="1" ht="11.25" x14ac:dyDescent="0.2">
      <c r="B332" s="3"/>
      <c r="C332" s="3"/>
      <c r="D332" s="65"/>
    </row>
    <row r="333" spans="2:4" s="2" customFormat="1" ht="11.25" x14ac:dyDescent="0.2">
      <c r="B333" s="3"/>
      <c r="C333" s="3"/>
      <c r="D333" s="65"/>
    </row>
    <row r="334" spans="2:4" s="2" customFormat="1" ht="11.25" x14ac:dyDescent="0.2">
      <c r="B334" s="3"/>
      <c r="C334" s="3"/>
      <c r="D334" s="65"/>
    </row>
    <row r="335" spans="2:4" s="2" customFormat="1" ht="11.25" x14ac:dyDescent="0.2">
      <c r="B335" s="3"/>
      <c r="C335" s="3"/>
      <c r="D335" s="65"/>
    </row>
    <row r="336" spans="2:4" s="2" customFormat="1" ht="11.25" x14ac:dyDescent="0.2">
      <c r="B336" s="3"/>
      <c r="C336" s="3"/>
      <c r="D336" s="65"/>
    </row>
    <row r="337" spans="2:4" s="2" customFormat="1" ht="11.25" x14ac:dyDescent="0.2">
      <c r="B337" s="3"/>
      <c r="C337" s="3"/>
      <c r="D337" s="65"/>
    </row>
    <row r="338" spans="2:4" s="2" customFormat="1" ht="11.25" x14ac:dyDescent="0.2">
      <c r="B338" s="3"/>
      <c r="C338" s="3"/>
      <c r="D338" s="65"/>
    </row>
    <row r="339" spans="2:4" s="2" customFormat="1" ht="11.25" x14ac:dyDescent="0.2">
      <c r="B339" s="3"/>
      <c r="C339" s="3"/>
      <c r="D339" s="65"/>
    </row>
    <row r="340" spans="2:4" s="2" customFormat="1" ht="11.25" x14ac:dyDescent="0.2">
      <c r="B340" s="3"/>
      <c r="C340" s="3"/>
      <c r="D340" s="65"/>
    </row>
    <row r="341" spans="2:4" s="2" customFormat="1" ht="11.25" x14ac:dyDescent="0.2">
      <c r="B341" s="3"/>
      <c r="C341" s="3"/>
      <c r="D341" s="65"/>
    </row>
    <row r="342" spans="2:4" s="2" customFormat="1" ht="11.25" x14ac:dyDescent="0.2">
      <c r="B342" s="3"/>
      <c r="C342" s="3"/>
      <c r="D342" s="65"/>
    </row>
    <row r="343" spans="2:4" s="2" customFormat="1" ht="11.25" x14ac:dyDescent="0.2">
      <c r="B343" s="3"/>
      <c r="C343" s="3"/>
      <c r="D343" s="65"/>
    </row>
    <row r="344" spans="2:4" s="2" customFormat="1" ht="11.25" x14ac:dyDescent="0.2">
      <c r="B344" s="3"/>
      <c r="C344" s="3"/>
      <c r="D344" s="65"/>
    </row>
    <row r="345" spans="2:4" s="2" customFormat="1" ht="11.25" x14ac:dyDescent="0.2">
      <c r="B345" s="3"/>
      <c r="C345" s="3"/>
      <c r="D345" s="65"/>
    </row>
    <row r="346" spans="2:4" s="2" customFormat="1" ht="11.25" x14ac:dyDescent="0.2">
      <c r="B346" s="3"/>
      <c r="C346" s="3"/>
      <c r="D346" s="65"/>
    </row>
    <row r="347" spans="2:4" s="2" customFormat="1" ht="11.25" x14ac:dyDescent="0.2">
      <c r="B347" s="3"/>
      <c r="C347" s="3"/>
      <c r="D347" s="65"/>
    </row>
    <row r="348" spans="2:4" s="2" customFormat="1" ht="11.25" x14ac:dyDescent="0.2">
      <c r="B348" s="3"/>
      <c r="C348" s="3"/>
      <c r="D348" s="65"/>
    </row>
    <row r="349" spans="2:4" s="2" customFormat="1" ht="11.25" x14ac:dyDescent="0.2">
      <c r="B349" s="3"/>
      <c r="C349" s="3"/>
      <c r="D349" s="65"/>
    </row>
    <row r="350" spans="2:4" s="2" customFormat="1" ht="11.25" x14ac:dyDescent="0.2">
      <c r="B350" s="3"/>
      <c r="C350" s="3"/>
      <c r="D350" s="65"/>
    </row>
    <row r="351" spans="2:4" s="2" customFormat="1" ht="11.25" x14ac:dyDescent="0.2">
      <c r="B351" s="3"/>
      <c r="C351" s="3"/>
      <c r="D351" s="65"/>
    </row>
    <row r="352" spans="2:4" s="2" customFormat="1" ht="11.25" x14ac:dyDescent="0.2">
      <c r="B352" s="3"/>
      <c r="C352" s="3"/>
      <c r="D352" s="65"/>
    </row>
    <row r="353" spans="2:4" s="2" customFormat="1" ht="11.25" x14ac:dyDescent="0.2">
      <c r="B353" s="3"/>
      <c r="C353" s="3"/>
      <c r="D353" s="65"/>
    </row>
    <row r="354" spans="2:4" s="2" customFormat="1" ht="11.25" x14ac:dyDescent="0.2">
      <c r="B354" s="3"/>
      <c r="C354" s="3"/>
      <c r="D354" s="65"/>
    </row>
    <row r="355" spans="2:4" s="2" customFormat="1" ht="11.25" x14ac:dyDescent="0.2">
      <c r="B355" s="3"/>
      <c r="C355" s="3"/>
      <c r="D355" s="65"/>
    </row>
    <row r="356" spans="2:4" s="2" customFormat="1" ht="11.25" x14ac:dyDescent="0.2">
      <c r="B356" s="3"/>
      <c r="C356" s="3"/>
      <c r="D356" s="65"/>
    </row>
    <row r="357" spans="2:4" s="2" customFormat="1" ht="11.25" x14ac:dyDescent="0.2">
      <c r="B357" s="3"/>
      <c r="C357" s="3"/>
      <c r="D357" s="65"/>
    </row>
    <row r="358" spans="2:4" s="2" customFormat="1" ht="11.25" x14ac:dyDescent="0.2">
      <c r="B358" s="3"/>
      <c r="C358" s="3"/>
      <c r="D358" s="65"/>
    </row>
    <row r="359" spans="2:4" s="2" customFormat="1" ht="11.25" x14ac:dyDescent="0.2">
      <c r="B359" s="3"/>
      <c r="C359" s="3"/>
      <c r="D359" s="65"/>
    </row>
    <row r="360" spans="2:4" s="2" customFormat="1" ht="11.25" x14ac:dyDescent="0.2">
      <c r="B360" s="3"/>
      <c r="C360" s="3"/>
      <c r="D360" s="65"/>
    </row>
    <row r="361" spans="2:4" s="2" customFormat="1" ht="11.25" x14ac:dyDescent="0.2">
      <c r="B361" s="3"/>
      <c r="C361" s="3"/>
      <c r="D361" s="65"/>
    </row>
    <row r="362" spans="2:4" s="2" customFormat="1" ht="11.25" x14ac:dyDescent="0.2">
      <c r="B362" s="3"/>
      <c r="C362" s="3"/>
      <c r="D362" s="65"/>
    </row>
    <row r="363" spans="2:4" s="2" customFormat="1" ht="11.25" x14ac:dyDescent="0.2">
      <c r="B363" s="3"/>
      <c r="C363" s="3"/>
      <c r="D363" s="65"/>
    </row>
    <row r="364" spans="2:4" s="2" customFormat="1" ht="11.25" x14ac:dyDescent="0.2">
      <c r="B364" s="3"/>
      <c r="C364" s="3"/>
      <c r="D364" s="65"/>
    </row>
    <row r="365" spans="2:4" s="2" customFormat="1" ht="11.25" x14ac:dyDescent="0.2">
      <c r="B365" s="3"/>
      <c r="C365" s="3"/>
      <c r="D365" s="65"/>
    </row>
    <row r="366" spans="2:4" s="2" customFormat="1" ht="11.25" x14ac:dyDescent="0.2">
      <c r="B366" s="3"/>
      <c r="C366" s="3"/>
      <c r="D366" s="65"/>
    </row>
    <row r="367" spans="2:4" s="2" customFormat="1" ht="11.25" x14ac:dyDescent="0.2">
      <c r="B367" s="3"/>
      <c r="C367" s="3"/>
      <c r="D367" s="65"/>
    </row>
    <row r="368" spans="2:4" s="2" customFormat="1" ht="11.25" x14ac:dyDescent="0.2">
      <c r="B368" s="3"/>
      <c r="C368" s="3"/>
      <c r="D368" s="65"/>
    </row>
    <row r="369" spans="2:4" s="2" customFormat="1" ht="11.25" x14ac:dyDescent="0.2">
      <c r="B369" s="3"/>
      <c r="C369" s="3"/>
      <c r="D369" s="65"/>
    </row>
    <row r="370" spans="2:4" s="2" customFormat="1" ht="11.25" x14ac:dyDescent="0.2">
      <c r="B370" s="3"/>
      <c r="C370" s="3"/>
      <c r="D370" s="65"/>
    </row>
    <row r="371" spans="2:4" s="2" customFormat="1" ht="11.25" x14ac:dyDescent="0.2">
      <c r="B371" s="3"/>
      <c r="C371" s="3"/>
      <c r="D371" s="65"/>
    </row>
    <row r="372" spans="2:4" s="2" customFormat="1" ht="11.25" x14ac:dyDescent="0.2">
      <c r="B372" s="3"/>
      <c r="C372" s="3"/>
      <c r="D372" s="65"/>
    </row>
    <row r="373" spans="2:4" s="2" customFormat="1" ht="11.25" x14ac:dyDescent="0.2">
      <c r="B373" s="3"/>
      <c r="C373" s="3"/>
      <c r="D373" s="65"/>
    </row>
    <row r="374" spans="2:4" s="2" customFormat="1" ht="11.25" x14ac:dyDescent="0.2">
      <c r="B374" s="3"/>
      <c r="C374" s="3"/>
      <c r="D374" s="65"/>
    </row>
    <row r="375" spans="2:4" s="2" customFormat="1" ht="11.25" x14ac:dyDescent="0.2">
      <c r="B375" s="3"/>
      <c r="C375" s="3"/>
      <c r="D375" s="65"/>
    </row>
    <row r="376" spans="2:4" s="2" customFormat="1" ht="11.25" x14ac:dyDescent="0.2">
      <c r="B376" s="3"/>
      <c r="C376" s="3"/>
      <c r="D376" s="65"/>
    </row>
    <row r="377" spans="2:4" s="2" customFormat="1" ht="11.25" x14ac:dyDescent="0.2">
      <c r="B377" s="3"/>
      <c r="C377" s="3"/>
      <c r="D377" s="65"/>
    </row>
    <row r="378" spans="2:4" s="2" customFormat="1" ht="11.25" x14ac:dyDescent="0.2">
      <c r="B378" s="3"/>
      <c r="C378" s="3"/>
      <c r="D378" s="65"/>
    </row>
    <row r="379" spans="2:4" s="2" customFormat="1" ht="11.25" x14ac:dyDescent="0.2">
      <c r="B379" s="3"/>
      <c r="C379" s="3"/>
      <c r="D379" s="65"/>
    </row>
    <row r="380" spans="2:4" s="2" customFormat="1" ht="11.25" x14ac:dyDescent="0.2">
      <c r="B380" s="3"/>
      <c r="C380" s="3"/>
      <c r="D380" s="65"/>
    </row>
    <row r="381" spans="2:4" s="2" customFormat="1" ht="11.25" x14ac:dyDescent="0.2">
      <c r="B381" s="3"/>
      <c r="C381" s="3"/>
      <c r="D381" s="65"/>
    </row>
    <row r="382" spans="2:4" s="2" customFormat="1" ht="11.25" x14ac:dyDescent="0.2">
      <c r="B382" s="3"/>
      <c r="C382" s="3"/>
      <c r="D382" s="65"/>
    </row>
    <row r="383" spans="2:4" s="2" customFormat="1" ht="11.25" x14ac:dyDescent="0.2">
      <c r="B383" s="3"/>
      <c r="C383" s="3"/>
      <c r="D383" s="65"/>
    </row>
    <row r="384" spans="2:4" s="2" customFormat="1" ht="11.25" x14ac:dyDescent="0.2">
      <c r="B384" s="3"/>
      <c r="C384" s="3"/>
      <c r="D384" s="65"/>
    </row>
    <row r="385" spans="2:4" s="2" customFormat="1" ht="11.25" x14ac:dyDescent="0.2">
      <c r="B385" s="3"/>
      <c r="C385" s="3"/>
      <c r="D385" s="65"/>
    </row>
    <row r="386" spans="2:4" s="2" customFormat="1" ht="11.25" x14ac:dyDescent="0.2">
      <c r="B386" s="3"/>
      <c r="C386" s="3"/>
      <c r="D386" s="65"/>
    </row>
    <row r="387" spans="2:4" s="2" customFormat="1" ht="11.25" x14ac:dyDescent="0.2">
      <c r="B387" s="3"/>
      <c r="C387" s="3"/>
      <c r="D387" s="65"/>
    </row>
    <row r="388" spans="2:4" s="2" customFormat="1" ht="11.25" x14ac:dyDescent="0.2">
      <c r="B388" s="3"/>
      <c r="C388" s="3"/>
      <c r="D388" s="65"/>
    </row>
    <row r="389" spans="2:4" s="2" customFormat="1" ht="11.25" x14ac:dyDescent="0.2">
      <c r="B389" s="3"/>
      <c r="C389" s="3"/>
      <c r="D389" s="65"/>
    </row>
    <row r="390" spans="2:4" s="2" customFormat="1" ht="11.25" x14ac:dyDescent="0.2">
      <c r="B390" s="3"/>
      <c r="C390" s="3"/>
      <c r="D390" s="65"/>
    </row>
    <row r="391" spans="2:4" s="2" customFormat="1" ht="11.25" x14ac:dyDescent="0.2">
      <c r="B391" s="3"/>
      <c r="C391" s="3"/>
      <c r="D391" s="65"/>
    </row>
    <row r="392" spans="2:4" s="2" customFormat="1" ht="11.25" x14ac:dyDescent="0.2">
      <c r="B392" s="3"/>
      <c r="C392" s="3"/>
      <c r="D392" s="65"/>
    </row>
    <row r="393" spans="2:4" s="2" customFormat="1" ht="11.25" x14ac:dyDescent="0.2">
      <c r="B393" s="3"/>
      <c r="C393" s="3"/>
      <c r="D393" s="65"/>
    </row>
    <row r="394" spans="2:4" s="2" customFormat="1" ht="11.25" x14ac:dyDescent="0.2">
      <c r="B394" s="3"/>
      <c r="C394" s="3"/>
      <c r="D394" s="65"/>
    </row>
    <row r="395" spans="2:4" s="2" customFormat="1" ht="11.25" x14ac:dyDescent="0.2">
      <c r="B395" s="3"/>
      <c r="C395" s="3"/>
      <c r="D395" s="65"/>
    </row>
    <row r="396" spans="2:4" s="2" customFormat="1" ht="11.25" x14ac:dyDescent="0.2">
      <c r="B396" s="3"/>
      <c r="C396" s="3"/>
      <c r="D396" s="65"/>
    </row>
    <row r="397" spans="2:4" s="2" customFormat="1" ht="11.25" x14ac:dyDescent="0.2">
      <c r="B397" s="3"/>
      <c r="C397" s="3"/>
      <c r="D397" s="65"/>
    </row>
    <row r="398" spans="2:4" s="2" customFormat="1" ht="11.25" x14ac:dyDescent="0.2">
      <c r="B398" s="3"/>
      <c r="C398" s="3"/>
      <c r="D398" s="65"/>
    </row>
    <row r="399" spans="2:4" s="2" customFormat="1" ht="11.25" x14ac:dyDescent="0.2">
      <c r="B399" s="3"/>
      <c r="C399" s="3"/>
      <c r="D399" s="65"/>
    </row>
    <row r="400" spans="2:4" s="2" customFormat="1" ht="11.25" x14ac:dyDescent="0.2">
      <c r="B400" s="3"/>
      <c r="C400" s="3"/>
      <c r="D400" s="65"/>
    </row>
    <row r="401" spans="2:4" s="2" customFormat="1" ht="11.25" x14ac:dyDescent="0.2">
      <c r="B401" s="3"/>
      <c r="C401" s="3"/>
      <c r="D401" s="65"/>
    </row>
    <row r="402" spans="2:4" s="2" customFormat="1" ht="11.25" x14ac:dyDescent="0.2">
      <c r="B402" s="3"/>
      <c r="C402" s="3"/>
      <c r="D402" s="65"/>
    </row>
    <row r="403" spans="2:4" s="2" customFormat="1" ht="11.25" x14ac:dyDescent="0.2">
      <c r="B403" s="3"/>
      <c r="C403" s="3"/>
      <c r="D403" s="65"/>
    </row>
    <row r="404" spans="2:4" s="2" customFormat="1" ht="11.25" x14ac:dyDescent="0.2">
      <c r="B404" s="3"/>
      <c r="C404" s="3"/>
      <c r="D404" s="65"/>
    </row>
    <row r="405" spans="2:4" s="2" customFormat="1" ht="11.25" x14ac:dyDescent="0.2">
      <c r="B405" s="3"/>
      <c r="C405" s="3"/>
      <c r="D405" s="65"/>
    </row>
    <row r="406" spans="2:4" s="2" customFormat="1" ht="11.25" x14ac:dyDescent="0.2">
      <c r="B406" s="3"/>
      <c r="C406" s="3"/>
      <c r="D406" s="65"/>
    </row>
    <row r="407" spans="2:4" s="2" customFormat="1" ht="11.25" x14ac:dyDescent="0.2">
      <c r="B407" s="3"/>
      <c r="C407" s="3"/>
      <c r="D407" s="65"/>
    </row>
    <row r="408" spans="2:4" s="2" customFormat="1" ht="11.25" x14ac:dyDescent="0.2">
      <c r="B408" s="3"/>
      <c r="C408" s="3"/>
      <c r="D408" s="65"/>
    </row>
    <row r="409" spans="2:4" s="2" customFormat="1" ht="11.25" x14ac:dyDescent="0.2">
      <c r="B409" s="3"/>
      <c r="C409" s="3"/>
      <c r="D409" s="65"/>
    </row>
    <row r="410" spans="2:4" s="2" customFormat="1" ht="11.25" x14ac:dyDescent="0.2">
      <c r="B410" s="3"/>
      <c r="C410" s="3"/>
      <c r="D410" s="65"/>
    </row>
    <row r="411" spans="2:4" s="2" customFormat="1" ht="11.25" x14ac:dyDescent="0.2">
      <c r="B411" s="3"/>
      <c r="C411" s="3"/>
      <c r="D411" s="65"/>
    </row>
    <row r="412" spans="2:4" s="2" customFormat="1" ht="11.25" x14ac:dyDescent="0.2">
      <c r="B412" s="3"/>
      <c r="C412" s="3"/>
      <c r="D412" s="65"/>
    </row>
    <row r="413" spans="2:4" s="2" customFormat="1" ht="11.25" x14ac:dyDescent="0.2">
      <c r="B413" s="3"/>
      <c r="C413" s="3"/>
      <c r="D413" s="65"/>
    </row>
    <row r="414" spans="2:4" s="2" customFormat="1" ht="11.25" x14ac:dyDescent="0.2">
      <c r="B414" s="3"/>
      <c r="C414" s="3"/>
      <c r="D414" s="65"/>
    </row>
    <row r="415" spans="2:4" s="2" customFormat="1" ht="11.25" x14ac:dyDescent="0.2">
      <c r="B415" s="3"/>
      <c r="C415" s="3"/>
      <c r="D415" s="65"/>
    </row>
    <row r="416" spans="2:4" s="2" customFormat="1" ht="11.25" x14ac:dyDescent="0.2">
      <c r="B416" s="3"/>
      <c r="C416" s="3"/>
      <c r="D416" s="65"/>
    </row>
    <row r="417" spans="2:4" s="2" customFormat="1" ht="11.25" x14ac:dyDescent="0.2">
      <c r="B417" s="3"/>
      <c r="C417" s="3"/>
      <c r="D417" s="65"/>
    </row>
    <row r="418" spans="2:4" s="2" customFormat="1" ht="11.25" x14ac:dyDescent="0.2">
      <c r="B418" s="3"/>
      <c r="C418" s="3"/>
      <c r="D418" s="65"/>
    </row>
    <row r="419" spans="2:4" s="2" customFormat="1" ht="11.25" x14ac:dyDescent="0.2">
      <c r="B419" s="3"/>
      <c r="C419" s="3"/>
      <c r="D419" s="65"/>
    </row>
    <row r="420" spans="2:4" s="2" customFormat="1" ht="11.25" x14ac:dyDescent="0.2">
      <c r="B420" s="3"/>
      <c r="C420" s="3"/>
      <c r="D420" s="65"/>
    </row>
    <row r="421" spans="2:4" s="2" customFormat="1" ht="11.25" x14ac:dyDescent="0.2">
      <c r="B421" s="3"/>
      <c r="C421" s="3"/>
      <c r="D421" s="65"/>
    </row>
    <row r="422" spans="2:4" s="2" customFormat="1" ht="11.25" x14ac:dyDescent="0.2">
      <c r="B422" s="3"/>
      <c r="C422" s="3"/>
      <c r="D422" s="65"/>
    </row>
    <row r="423" spans="2:4" s="2" customFormat="1" ht="11.25" x14ac:dyDescent="0.2">
      <c r="B423" s="3"/>
      <c r="C423" s="3"/>
      <c r="D423" s="65"/>
    </row>
    <row r="424" spans="2:4" s="2" customFormat="1" ht="11.25" x14ac:dyDescent="0.2">
      <c r="B424" s="3"/>
      <c r="C424" s="3"/>
      <c r="D424" s="65"/>
    </row>
    <row r="425" spans="2:4" s="2" customFormat="1" ht="11.25" x14ac:dyDescent="0.2">
      <c r="B425" s="3"/>
      <c r="C425" s="3"/>
      <c r="D425" s="65"/>
    </row>
    <row r="426" spans="2:4" s="2" customFormat="1" ht="11.25" x14ac:dyDescent="0.2">
      <c r="B426" s="3"/>
      <c r="C426" s="3"/>
      <c r="D426" s="65"/>
    </row>
    <row r="427" spans="2:4" s="2" customFormat="1" ht="11.25" x14ac:dyDescent="0.2">
      <c r="B427" s="3"/>
      <c r="C427" s="3"/>
      <c r="D427" s="65"/>
    </row>
    <row r="428" spans="2:4" s="2" customFormat="1" ht="11.25" x14ac:dyDescent="0.2">
      <c r="B428" s="3"/>
      <c r="C428" s="3"/>
      <c r="D428" s="65"/>
    </row>
    <row r="429" spans="2:4" s="2" customFormat="1" ht="11.25" x14ac:dyDescent="0.2">
      <c r="B429" s="3"/>
      <c r="C429" s="3"/>
      <c r="D429" s="65"/>
    </row>
    <row r="430" spans="2:4" s="2" customFormat="1" ht="11.25" x14ac:dyDescent="0.2">
      <c r="B430" s="3"/>
      <c r="C430" s="3"/>
      <c r="D430" s="65"/>
    </row>
    <row r="431" spans="2:4" s="2" customFormat="1" ht="11.25" x14ac:dyDescent="0.2">
      <c r="B431" s="3"/>
      <c r="C431" s="3"/>
      <c r="D431" s="65"/>
    </row>
    <row r="432" spans="2:4" s="2" customFormat="1" ht="11.25" x14ac:dyDescent="0.2">
      <c r="B432" s="3"/>
      <c r="C432" s="3"/>
      <c r="D432" s="65"/>
    </row>
    <row r="433" spans="2:4" s="2" customFormat="1" ht="11.25" x14ac:dyDescent="0.2">
      <c r="B433" s="3"/>
      <c r="C433" s="3"/>
      <c r="D433" s="65"/>
    </row>
    <row r="434" spans="2:4" s="2" customFormat="1" ht="11.25" x14ac:dyDescent="0.2">
      <c r="B434" s="3"/>
      <c r="C434" s="3"/>
      <c r="D434" s="65"/>
    </row>
    <row r="435" spans="2:4" s="2" customFormat="1" ht="11.25" x14ac:dyDescent="0.2">
      <c r="B435" s="3"/>
      <c r="C435" s="3"/>
      <c r="D435" s="65"/>
    </row>
    <row r="436" spans="2:4" s="2" customFormat="1" ht="11.25" x14ac:dyDescent="0.2">
      <c r="B436" s="3"/>
      <c r="C436" s="3"/>
      <c r="D436" s="65"/>
    </row>
    <row r="437" spans="2:4" s="2" customFormat="1" ht="11.25" x14ac:dyDescent="0.2">
      <c r="B437" s="3"/>
      <c r="C437" s="3"/>
      <c r="D437" s="65"/>
    </row>
    <row r="438" spans="2:4" s="2" customFormat="1" ht="11.25" x14ac:dyDescent="0.2">
      <c r="B438" s="3"/>
      <c r="C438" s="3"/>
      <c r="D438" s="65"/>
    </row>
    <row r="439" spans="2:4" s="2" customFormat="1" ht="11.25" x14ac:dyDescent="0.2">
      <c r="B439" s="3"/>
      <c r="C439" s="3"/>
      <c r="D439" s="65"/>
    </row>
    <row r="440" spans="2:4" s="2" customFormat="1" ht="11.25" x14ac:dyDescent="0.2">
      <c r="B440" s="3"/>
      <c r="C440" s="3"/>
      <c r="D440" s="65"/>
    </row>
    <row r="441" spans="2:4" s="2" customFormat="1" ht="11.25" x14ac:dyDescent="0.2">
      <c r="B441" s="3"/>
      <c r="C441" s="3"/>
      <c r="D441" s="65"/>
    </row>
    <row r="442" spans="2:4" s="2" customFormat="1" ht="11.25" x14ac:dyDescent="0.2">
      <c r="B442" s="3"/>
      <c r="C442" s="3"/>
      <c r="D442" s="65"/>
    </row>
    <row r="443" spans="2:4" s="2" customFormat="1" ht="11.25" x14ac:dyDescent="0.2">
      <c r="B443" s="3"/>
      <c r="C443" s="3"/>
      <c r="D443" s="65"/>
    </row>
    <row r="444" spans="2:4" s="2" customFormat="1" ht="11.25" x14ac:dyDescent="0.2">
      <c r="B444" s="3"/>
      <c r="C444" s="3"/>
      <c r="D444" s="65"/>
    </row>
    <row r="445" spans="2:4" s="2" customFormat="1" ht="11.25" x14ac:dyDescent="0.2">
      <c r="B445" s="3"/>
      <c r="C445" s="3"/>
      <c r="D445" s="65"/>
    </row>
    <row r="446" spans="2:4" s="2" customFormat="1" ht="11.25" x14ac:dyDescent="0.2">
      <c r="B446" s="3"/>
      <c r="C446" s="3"/>
      <c r="D446" s="65"/>
    </row>
    <row r="447" spans="2:4" s="2" customFormat="1" ht="11.25" x14ac:dyDescent="0.2">
      <c r="B447" s="3"/>
      <c r="C447" s="3"/>
      <c r="D447" s="65"/>
    </row>
    <row r="448" spans="2:4" s="2" customFormat="1" ht="11.25" x14ac:dyDescent="0.2">
      <c r="B448" s="3"/>
      <c r="C448" s="3"/>
      <c r="D448" s="65"/>
    </row>
    <row r="449" spans="2:4" s="2" customFormat="1" ht="11.25" x14ac:dyDescent="0.2">
      <c r="B449" s="3"/>
      <c r="C449" s="3"/>
      <c r="D449" s="65"/>
    </row>
    <row r="450" spans="2:4" s="2" customFormat="1" ht="11.25" x14ac:dyDescent="0.2">
      <c r="B450" s="3"/>
      <c r="C450" s="3"/>
      <c r="D450" s="65"/>
    </row>
    <row r="451" spans="2:4" s="2" customFormat="1" ht="11.25" x14ac:dyDescent="0.2">
      <c r="B451" s="3"/>
      <c r="C451" s="3"/>
      <c r="D451" s="65"/>
    </row>
    <row r="452" spans="2:4" s="2" customFormat="1" ht="11.25" x14ac:dyDescent="0.2">
      <c r="B452" s="3"/>
      <c r="C452" s="3"/>
      <c r="D452" s="65"/>
    </row>
    <row r="453" spans="2:4" s="2" customFormat="1" ht="11.25" x14ac:dyDescent="0.2">
      <c r="B453" s="3"/>
      <c r="C453" s="3"/>
      <c r="D453" s="65"/>
    </row>
    <row r="454" spans="2:4" s="2" customFormat="1" ht="11.25" x14ac:dyDescent="0.2">
      <c r="B454" s="3"/>
      <c r="C454" s="3"/>
      <c r="D454" s="65"/>
    </row>
    <row r="455" spans="2:4" s="2" customFormat="1" ht="11.25" x14ac:dyDescent="0.2">
      <c r="B455" s="3"/>
      <c r="C455" s="3"/>
      <c r="D455" s="65"/>
    </row>
    <row r="456" spans="2:4" s="2" customFormat="1" ht="11.25" x14ac:dyDescent="0.2">
      <c r="B456" s="3"/>
      <c r="C456" s="3"/>
      <c r="D456" s="65"/>
    </row>
    <row r="457" spans="2:4" s="2" customFormat="1" ht="11.25" x14ac:dyDescent="0.2">
      <c r="B457" s="3"/>
      <c r="C457" s="3"/>
      <c r="D457" s="65"/>
    </row>
    <row r="458" spans="2:4" s="2" customFormat="1" ht="11.25" x14ac:dyDescent="0.2">
      <c r="B458" s="3"/>
      <c r="C458" s="3"/>
      <c r="D458" s="65"/>
    </row>
    <row r="459" spans="2:4" s="2" customFormat="1" ht="11.25" x14ac:dyDescent="0.2">
      <c r="B459" s="3"/>
      <c r="C459" s="3"/>
      <c r="D459" s="65"/>
    </row>
    <row r="460" spans="2:4" s="2" customFormat="1" ht="11.25" x14ac:dyDescent="0.2">
      <c r="B460" s="3"/>
      <c r="C460" s="3"/>
      <c r="D460" s="65"/>
    </row>
    <row r="461" spans="2:4" s="2" customFormat="1" ht="11.25" x14ac:dyDescent="0.2">
      <c r="B461" s="3"/>
      <c r="C461" s="3"/>
      <c r="D461" s="65"/>
    </row>
    <row r="462" spans="2:4" s="2" customFormat="1" ht="11.25" x14ac:dyDescent="0.2">
      <c r="B462" s="3"/>
      <c r="C462" s="3"/>
      <c r="D462" s="65"/>
    </row>
    <row r="463" spans="2:4" s="2" customFormat="1" ht="11.25" x14ac:dyDescent="0.2">
      <c r="B463" s="3"/>
      <c r="C463" s="3"/>
      <c r="D463" s="65"/>
    </row>
    <row r="464" spans="2:4" s="2" customFormat="1" ht="11.25" x14ac:dyDescent="0.2">
      <c r="B464" s="3"/>
      <c r="C464" s="3"/>
      <c r="D464" s="65"/>
    </row>
    <row r="465" spans="2:4" s="2" customFormat="1" ht="11.25" x14ac:dyDescent="0.2">
      <c r="B465" s="3"/>
      <c r="C465" s="3"/>
      <c r="D465" s="65"/>
    </row>
    <row r="466" spans="2:4" s="2" customFormat="1" ht="11.25" x14ac:dyDescent="0.2">
      <c r="B466" s="3"/>
      <c r="C466" s="3"/>
      <c r="D466" s="65"/>
    </row>
    <row r="467" spans="2:4" s="2" customFormat="1" ht="11.25" x14ac:dyDescent="0.2">
      <c r="B467" s="3"/>
      <c r="C467" s="3"/>
      <c r="D467" s="65"/>
    </row>
    <row r="468" spans="2:4" s="2" customFormat="1" ht="11.25" x14ac:dyDescent="0.2">
      <c r="B468" s="3"/>
      <c r="C468" s="3"/>
      <c r="D468" s="65"/>
    </row>
    <row r="469" spans="2:4" s="2" customFormat="1" ht="11.25" x14ac:dyDescent="0.2">
      <c r="B469" s="3"/>
      <c r="C469" s="3"/>
      <c r="D469" s="65"/>
    </row>
    <row r="470" spans="2:4" s="2" customFormat="1" ht="11.25" x14ac:dyDescent="0.2">
      <c r="B470" s="3"/>
      <c r="C470" s="3"/>
      <c r="D470" s="65"/>
    </row>
    <row r="471" spans="2:4" s="2" customFormat="1" ht="11.25" x14ac:dyDescent="0.2">
      <c r="B471" s="3"/>
      <c r="C471" s="3"/>
      <c r="D471" s="65"/>
    </row>
    <row r="472" spans="2:4" s="2" customFormat="1" ht="11.25" x14ac:dyDescent="0.2">
      <c r="B472" s="3"/>
      <c r="C472" s="3"/>
      <c r="D472" s="65"/>
    </row>
    <row r="473" spans="2:4" s="2" customFormat="1" ht="11.25" x14ac:dyDescent="0.2">
      <c r="B473" s="3"/>
      <c r="C473" s="3"/>
      <c r="D473" s="65"/>
    </row>
    <row r="474" spans="2:4" s="2" customFormat="1" ht="11.25" x14ac:dyDescent="0.2">
      <c r="B474" s="3"/>
      <c r="C474" s="3"/>
      <c r="D474" s="65"/>
    </row>
    <row r="475" spans="2:4" s="2" customFormat="1" ht="11.25" x14ac:dyDescent="0.2">
      <c r="B475" s="3"/>
      <c r="C475" s="3"/>
      <c r="D475" s="65"/>
    </row>
    <row r="476" spans="2:4" s="2" customFormat="1" ht="11.25" x14ac:dyDescent="0.2">
      <c r="B476" s="3"/>
      <c r="C476" s="3"/>
      <c r="D476" s="65"/>
    </row>
    <row r="477" spans="2:4" s="2" customFormat="1" ht="11.25" x14ac:dyDescent="0.2">
      <c r="B477" s="3"/>
      <c r="C477" s="3"/>
      <c r="D477" s="65"/>
    </row>
    <row r="478" spans="2:4" s="2" customFormat="1" ht="11.25" x14ac:dyDescent="0.2">
      <c r="B478" s="3"/>
      <c r="C478" s="3"/>
      <c r="D478" s="65"/>
    </row>
    <row r="479" spans="2:4" s="2" customFormat="1" ht="11.25" x14ac:dyDescent="0.2">
      <c r="B479" s="3"/>
      <c r="C479" s="3"/>
      <c r="D479" s="65"/>
    </row>
    <row r="480" spans="2:4" s="2" customFormat="1" ht="11.25" x14ac:dyDescent="0.2">
      <c r="B480" s="3"/>
      <c r="C480" s="3"/>
      <c r="D480" s="65"/>
    </row>
    <row r="481" spans="2:4" s="2" customFormat="1" ht="11.25" x14ac:dyDescent="0.2">
      <c r="B481" s="3"/>
      <c r="C481" s="3"/>
      <c r="D481" s="65"/>
    </row>
    <row r="482" spans="2:4" s="2" customFormat="1" ht="11.25" x14ac:dyDescent="0.2">
      <c r="B482" s="3"/>
      <c r="C482" s="3"/>
      <c r="D482" s="65"/>
    </row>
    <row r="483" spans="2:4" s="2" customFormat="1" ht="11.25" x14ac:dyDescent="0.2">
      <c r="B483" s="3"/>
      <c r="C483" s="3"/>
      <c r="D483" s="65"/>
    </row>
    <row r="484" spans="2:4" s="2" customFormat="1" ht="11.25" x14ac:dyDescent="0.2">
      <c r="B484" s="3"/>
      <c r="C484" s="3"/>
      <c r="D484" s="65"/>
    </row>
    <row r="485" spans="2:4" s="2" customFormat="1" ht="11.25" x14ac:dyDescent="0.2">
      <c r="B485" s="3"/>
      <c r="C485" s="3"/>
      <c r="D485" s="65"/>
    </row>
    <row r="486" spans="2:4" s="2" customFormat="1" ht="11.25" x14ac:dyDescent="0.2">
      <c r="B486" s="3"/>
      <c r="C486" s="3"/>
      <c r="D486" s="65"/>
    </row>
    <row r="487" spans="2:4" s="2" customFormat="1" ht="11.25" x14ac:dyDescent="0.2">
      <c r="B487" s="3"/>
      <c r="C487" s="3"/>
      <c r="D487" s="65"/>
    </row>
    <row r="488" spans="2:4" s="2" customFormat="1" ht="11.25" x14ac:dyDescent="0.2">
      <c r="B488" s="3"/>
      <c r="C488" s="3"/>
      <c r="D488" s="65"/>
    </row>
    <row r="489" spans="2:4" s="2" customFormat="1" ht="11.25" x14ac:dyDescent="0.2">
      <c r="B489" s="3"/>
      <c r="C489" s="3"/>
      <c r="D489" s="65"/>
    </row>
    <row r="490" spans="2:4" s="2" customFormat="1" ht="11.25" x14ac:dyDescent="0.2">
      <c r="B490" s="3"/>
      <c r="C490" s="3"/>
      <c r="D490" s="65"/>
    </row>
    <row r="491" spans="2:4" s="2" customFormat="1" ht="11.25" x14ac:dyDescent="0.2">
      <c r="B491" s="3"/>
      <c r="C491" s="3"/>
      <c r="D491" s="65"/>
    </row>
    <row r="492" spans="2:4" s="2" customFormat="1" ht="11.25" x14ac:dyDescent="0.2">
      <c r="B492" s="3"/>
      <c r="C492" s="3"/>
      <c r="D492" s="65"/>
    </row>
    <row r="493" spans="2:4" s="2" customFormat="1" ht="11.25" x14ac:dyDescent="0.2">
      <c r="B493" s="3"/>
      <c r="C493" s="3"/>
      <c r="D493" s="65"/>
    </row>
    <row r="494" spans="2:4" s="2" customFormat="1" ht="11.25" x14ac:dyDescent="0.2">
      <c r="B494" s="3"/>
      <c r="C494" s="3"/>
      <c r="D494" s="65"/>
    </row>
    <row r="495" spans="2:4" s="2" customFormat="1" ht="11.25" x14ac:dyDescent="0.2">
      <c r="B495" s="3"/>
      <c r="C495" s="3"/>
      <c r="D495" s="65"/>
    </row>
    <row r="496" spans="2:4" s="2" customFormat="1" ht="11.25" x14ac:dyDescent="0.2">
      <c r="B496" s="3"/>
      <c r="C496" s="3"/>
      <c r="D496" s="65"/>
    </row>
    <row r="497" spans="2:4" s="2" customFormat="1" ht="11.25" x14ac:dyDescent="0.2">
      <c r="B497" s="3"/>
      <c r="C497" s="3"/>
      <c r="D497" s="65"/>
    </row>
    <row r="498" spans="2:4" s="2" customFormat="1" ht="11.25" x14ac:dyDescent="0.2">
      <c r="B498" s="3"/>
      <c r="C498" s="3"/>
      <c r="D498" s="65"/>
    </row>
    <row r="499" spans="2:4" s="2" customFormat="1" ht="11.25" x14ac:dyDescent="0.2">
      <c r="B499" s="3"/>
      <c r="C499" s="3"/>
      <c r="D499" s="65"/>
    </row>
    <row r="500" spans="2:4" s="2" customFormat="1" ht="11.25" x14ac:dyDescent="0.2">
      <c r="B500" s="3"/>
      <c r="C500" s="3"/>
      <c r="D500" s="65"/>
    </row>
    <row r="501" spans="2:4" s="2" customFormat="1" ht="11.25" x14ac:dyDescent="0.2">
      <c r="B501" s="3"/>
      <c r="C501" s="3"/>
      <c r="D501" s="65"/>
    </row>
    <row r="502" spans="2:4" s="2" customFormat="1" ht="11.25" x14ac:dyDescent="0.2">
      <c r="B502" s="3"/>
      <c r="C502" s="3"/>
      <c r="D502" s="65"/>
    </row>
    <row r="503" spans="2:4" s="2" customFormat="1" ht="11.25" x14ac:dyDescent="0.2">
      <c r="B503" s="3"/>
      <c r="C503" s="3"/>
      <c r="D503" s="65"/>
    </row>
    <row r="504" spans="2:4" s="2" customFormat="1" ht="11.25" x14ac:dyDescent="0.2">
      <c r="B504" s="3"/>
      <c r="C504" s="3"/>
      <c r="D504" s="65"/>
    </row>
    <row r="505" spans="2:4" s="2" customFormat="1" ht="11.25" x14ac:dyDescent="0.2">
      <c r="B505" s="3"/>
      <c r="C505" s="3"/>
      <c r="D505" s="65"/>
    </row>
    <row r="506" spans="2:4" s="2" customFormat="1" ht="11.25" x14ac:dyDescent="0.2">
      <c r="B506" s="3"/>
      <c r="C506" s="3"/>
      <c r="D506" s="65"/>
    </row>
    <row r="507" spans="2:4" s="2" customFormat="1" ht="11.25" x14ac:dyDescent="0.2">
      <c r="B507" s="3"/>
      <c r="C507" s="3"/>
      <c r="D507" s="65"/>
    </row>
    <row r="508" spans="2:4" s="2" customFormat="1" ht="11.25" x14ac:dyDescent="0.2">
      <c r="B508" s="3"/>
      <c r="C508" s="3"/>
      <c r="D508" s="65"/>
    </row>
    <row r="509" spans="2:4" s="2" customFormat="1" ht="11.25" x14ac:dyDescent="0.2">
      <c r="B509" s="3"/>
      <c r="C509" s="3"/>
      <c r="D509" s="65"/>
    </row>
    <row r="510" spans="2:4" s="2" customFormat="1" ht="11.25" x14ac:dyDescent="0.2">
      <c r="B510" s="3"/>
      <c r="C510" s="3"/>
      <c r="D510" s="65"/>
    </row>
    <row r="511" spans="2:4" s="2" customFormat="1" ht="11.25" x14ac:dyDescent="0.2">
      <c r="B511" s="3"/>
      <c r="C511" s="3"/>
      <c r="D511" s="65"/>
    </row>
    <row r="512" spans="2:4" s="2" customFormat="1" ht="11.25" x14ac:dyDescent="0.2">
      <c r="B512" s="3"/>
      <c r="C512" s="3"/>
      <c r="D512" s="65"/>
    </row>
    <row r="513" spans="2:4" s="2" customFormat="1" ht="11.25" x14ac:dyDescent="0.2">
      <c r="B513" s="3"/>
      <c r="C513" s="3"/>
      <c r="D513" s="65"/>
    </row>
    <row r="514" spans="2:4" s="2" customFormat="1" ht="11.25" x14ac:dyDescent="0.2">
      <c r="B514" s="3"/>
      <c r="C514" s="3"/>
      <c r="D514" s="65"/>
    </row>
    <row r="515" spans="2:4" s="2" customFormat="1" ht="11.25" x14ac:dyDescent="0.2">
      <c r="B515" s="3"/>
      <c r="C515" s="3"/>
      <c r="D515" s="65"/>
    </row>
    <row r="516" spans="2:4" s="2" customFormat="1" ht="11.25" x14ac:dyDescent="0.2">
      <c r="B516" s="3"/>
      <c r="C516" s="3"/>
      <c r="D516" s="65"/>
    </row>
    <row r="517" spans="2:4" s="2" customFormat="1" ht="11.25" x14ac:dyDescent="0.2">
      <c r="B517" s="3"/>
      <c r="C517" s="3"/>
      <c r="D517" s="65"/>
    </row>
    <row r="518" spans="2:4" s="2" customFormat="1" ht="11.25" x14ac:dyDescent="0.2">
      <c r="B518" s="3"/>
      <c r="C518" s="3"/>
      <c r="D518" s="65"/>
    </row>
    <row r="519" spans="2:4" s="2" customFormat="1" ht="11.25" x14ac:dyDescent="0.2">
      <c r="B519" s="3"/>
      <c r="C519" s="3"/>
      <c r="D519" s="65"/>
    </row>
    <row r="520" spans="2:4" s="2" customFormat="1" ht="11.25" x14ac:dyDescent="0.2">
      <c r="B520" s="3"/>
      <c r="C520" s="3"/>
      <c r="D520" s="65"/>
    </row>
    <row r="521" spans="2:4" s="2" customFormat="1" ht="11.25" x14ac:dyDescent="0.2">
      <c r="B521" s="3"/>
      <c r="C521" s="3"/>
      <c r="D521" s="65"/>
    </row>
    <row r="522" spans="2:4" s="2" customFormat="1" ht="11.25" x14ac:dyDescent="0.2">
      <c r="B522" s="3"/>
      <c r="C522" s="3"/>
      <c r="D522" s="65"/>
    </row>
    <row r="523" spans="2:4" s="2" customFormat="1" ht="11.25" x14ac:dyDescent="0.2">
      <c r="B523" s="3"/>
      <c r="C523" s="3"/>
      <c r="D523" s="65"/>
    </row>
    <row r="524" spans="2:4" s="2" customFormat="1" ht="11.25" x14ac:dyDescent="0.2">
      <c r="B524" s="3"/>
      <c r="C524" s="3"/>
      <c r="D524" s="65"/>
    </row>
    <row r="525" spans="2:4" s="2" customFormat="1" ht="11.25" x14ac:dyDescent="0.2">
      <c r="B525" s="3"/>
      <c r="C525" s="3"/>
      <c r="D525" s="65"/>
    </row>
    <row r="526" spans="2:4" s="2" customFormat="1" ht="11.25" x14ac:dyDescent="0.2">
      <c r="B526" s="3"/>
      <c r="C526" s="3"/>
      <c r="D526" s="65"/>
    </row>
    <row r="527" spans="2:4" s="2" customFormat="1" ht="11.25" x14ac:dyDescent="0.2">
      <c r="B527" s="3"/>
      <c r="C527" s="3"/>
      <c r="D527" s="65"/>
    </row>
    <row r="528" spans="2:4" s="2" customFormat="1" ht="11.25" x14ac:dyDescent="0.2">
      <c r="B528" s="3"/>
      <c r="C528" s="3"/>
      <c r="D528" s="65"/>
    </row>
    <row r="529" spans="2:4" s="2" customFormat="1" ht="11.25" x14ac:dyDescent="0.2">
      <c r="B529" s="3"/>
      <c r="C529" s="3"/>
      <c r="D529" s="65"/>
    </row>
    <row r="530" spans="2:4" s="2" customFormat="1" ht="11.25" x14ac:dyDescent="0.2">
      <c r="B530" s="3"/>
      <c r="C530" s="3"/>
      <c r="D530" s="65"/>
    </row>
    <row r="531" spans="2:4" s="2" customFormat="1" ht="11.25" x14ac:dyDescent="0.2">
      <c r="B531" s="3"/>
      <c r="C531" s="3"/>
      <c r="D531" s="65"/>
    </row>
    <row r="532" spans="2:4" s="2" customFormat="1" ht="11.25" x14ac:dyDescent="0.2">
      <c r="B532" s="3"/>
      <c r="C532" s="3"/>
      <c r="D532" s="65"/>
    </row>
    <row r="533" spans="2:4" s="2" customFormat="1" ht="11.25" x14ac:dyDescent="0.2">
      <c r="B533" s="3"/>
      <c r="C533" s="3"/>
      <c r="D533" s="65"/>
    </row>
    <row r="534" spans="2:4" s="2" customFormat="1" ht="11.25" x14ac:dyDescent="0.2">
      <c r="B534" s="3"/>
      <c r="C534" s="3"/>
      <c r="D534" s="65"/>
    </row>
    <row r="535" spans="2:4" s="2" customFormat="1" ht="11.25" x14ac:dyDescent="0.2">
      <c r="B535" s="3"/>
      <c r="C535" s="3"/>
      <c r="D535" s="65"/>
    </row>
    <row r="536" spans="2:4" s="2" customFormat="1" ht="11.25" x14ac:dyDescent="0.2">
      <c r="B536" s="3"/>
      <c r="C536" s="3"/>
      <c r="D536" s="65"/>
    </row>
    <row r="537" spans="2:4" s="2" customFormat="1" ht="11.25" x14ac:dyDescent="0.2">
      <c r="B537" s="3"/>
      <c r="C537" s="3"/>
      <c r="D537" s="65"/>
    </row>
    <row r="538" spans="2:4" s="2" customFormat="1" ht="11.25" x14ac:dyDescent="0.2">
      <c r="B538" s="3"/>
      <c r="C538" s="3"/>
      <c r="D538" s="65"/>
    </row>
    <row r="539" spans="2:4" s="2" customFormat="1" ht="11.25" x14ac:dyDescent="0.2">
      <c r="B539" s="3"/>
      <c r="C539" s="3"/>
      <c r="D539" s="65"/>
    </row>
    <row r="540" spans="2:4" s="2" customFormat="1" ht="11.25" x14ac:dyDescent="0.2">
      <c r="B540" s="3"/>
      <c r="C540" s="3"/>
      <c r="D540" s="65"/>
    </row>
    <row r="541" spans="2:4" s="2" customFormat="1" ht="11.25" x14ac:dyDescent="0.2">
      <c r="B541" s="3"/>
      <c r="C541" s="3"/>
      <c r="D541" s="65"/>
    </row>
    <row r="542" spans="2:4" s="2" customFormat="1" ht="11.25" x14ac:dyDescent="0.2">
      <c r="B542" s="3"/>
      <c r="C542" s="3"/>
      <c r="D542" s="65"/>
    </row>
    <row r="543" spans="2:4" s="2" customFormat="1" ht="11.25" x14ac:dyDescent="0.2">
      <c r="B543" s="3"/>
      <c r="C543" s="3"/>
      <c r="D543" s="65"/>
    </row>
    <row r="544" spans="2:4" s="2" customFormat="1" ht="11.25" x14ac:dyDescent="0.2">
      <c r="B544" s="3"/>
      <c r="C544" s="3"/>
      <c r="D544" s="65"/>
    </row>
    <row r="545" spans="2:4" s="2" customFormat="1" ht="11.25" x14ac:dyDescent="0.2">
      <c r="B545" s="3"/>
      <c r="C545" s="3"/>
      <c r="D545" s="65"/>
    </row>
    <row r="546" spans="2:4" s="2" customFormat="1" ht="11.25" x14ac:dyDescent="0.2">
      <c r="B546" s="3"/>
      <c r="C546" s="3"/>
      <c r="D546" s="65"/>
    </row>
    <row r="547" spans="2:4" s="2" customFormat="1" ht="11.25" x14ac:dyDescent="0.2">
      <c r="B547" s="3"/>
      <c r="C547" s="3"/>
      <c r="D547" s="65"/>
    </row>
    <row r="548" spans="2:4" s="2" customFormat="1" ht="11.25" x14ac:dyDescent="0.2">
      <c r="B548" s="3"/>
      <c r="C548" s="3"/>
      <c r="D548" s="65"/>
    </row>
    <row r="549" spans="2:4" s="2" customFormat="1" ht="11.25" x14ac:dyDescent="0.2">
      <c r="B549" s="3"/>
      <c r="C549" s="3"/>
      <c r="D549" s="65"/>
    </row>
    <row r="550" spans="2:4" s="2" customFormat="1" ht="11.25" x14ac:dyDescent="0.2">
      <c r="B550" s="3"/>
      <c r="C550" s="3"/>
      <c r="D550" s="65"/>
    </row>
    <row r="551" spans="2:4" s="2" customFormat="1" ht="11.25" x14ac:dyDescent="0.2">
      <c r="B551" s="3"/>
      <c r="C551" s="3"/>
      <c r="D551" s="65"/>
    </row>
    <row r="552" spans="2:4" s="2" customFormat="1" ht="11.25" x14ac:dyDescent="0.2">
      <c r="B552" s="3"/>
      <c r="C552" s="3"/>
      <c r="D552" s="65"/>
    </row>
    <row r="553" spans="2:4" s="2" customFormat="1" ht="11.25" x14ac:dyDescent="0.2">
      <c r="B553" s="3"/>
      <c r="C553" s="3"/>
      <c r="D553" s="65"/>
    </row>
    <row r="554" spans="2:4" s="2" customFormat="1" ht="11.25" x14ac:dyDescent="0.2">
      <c r="B554" s="3"/>
      <c r="C554" s="3"/>
      <c r="D554" s="65"/>
    </row>
    <row r="555" spans="2:4" s="2" customFormat="1" ht="11.25" x14ac:dyDescent="0.2">
      <c r="B555" s="3"/>
      <c r="C555" s="3"/>
      <c r="D555" s="65"/>
    </row>
    <row r="556" spans="2:4" s="2" customFormat="1" ht="11.25" x14ac:dyDescent="0.2">
      <c r="B556" s="3"/>
      <c r="C556" s="3"/>
      <c r="D556" s="65"/>
    </row>
    <row r="557" spans="2:4" s="2" customFormat="1" ht="11.25" x14ac:dyDescent="0.2">
      <c r="B557" s="3"/>
      <c r="C557" s="3"/>
      <c r="D557" s="65"/>
    </row>
    <row r="558" spans="2:4" s="2" customFormat="1" ht="11.25" x14ac:dyDescent="0.2">
      <c r="B558" s="3"/>
      <c r="C558" s="3"/>
      <c r="D558" s="65"/>
    </row>
    <row r="559" spans="2:4" s="2" customFormat="1" ht="11.25" x14ac:dyDescent="0.2">
      <c r="B559" s="3"/>
      <c r="C559" s="3"/>
      <c r="D559" s="65"/>
    </row>
    <row r="560" spans="2:4" s="2" customFormat="1" ht="11.25" x14ac:dyDescent="0.2">
      <c r="B560" s="3"/>
      <c r="C560" s="3"/>
      <c r="D560" s="65"/>
    </row>
    <row r="561" spans="2:4" s="2" customFormat="1" ht="11.25" x14ac:dyDescent="0.2">
      <c r="B561" s="3"/>
      <c r="C561" s="3"/>
      <c r="D561" s="65"/>
    </row>
    <row r="562" spans="2:4" s="2" customFormat="1" ht="11.25" x14ac:dyDescent="0.2">
      <c r="B562" s="3"/>
      <c r="C562" s="3"/>
      <c r="D562" s="65"/>
    </row>
    <row r="563" spans="2:4" s="2" customFormat="1" ht="11.25" x14ac:dyDescent="0.2">
      <c r="B563" s="3"/>
      <c r="C563" s="3"/>
      <c r="D563" s="65"/>
    </row>
    <row r="564" spans="2:4" s="2" customFormat="1" ht="11.25" x14ac:dyDescent="0.2">
      <c r="B564" s="3"/>
      <c r="C564" s="3"/>
      <c r="D564" s="65"/>
    </row>
    <row r="565" spans="2:4" s="2" customFormat="1" ht="11.25" x14ac:dyDescent="0.2">
      <c r="B565" s="3"/>
      <c r="C565" s="3"/>
      <c r="D565" s="65"/>
    </row>
    <row r="566" spans="2:4" s="2" customFormat="1" ht="11.25" x14ac:dyDescent="0.2">
      <c r="B566" s="3"/>
      <c r="C566" s="3"/>
      <c r="D566" s="65"/>
    </row>
    <row r="567" spans="2:4" s="2" customFormat="1" ht="11.25" x14ac:dyDescent="0.2">
      <c r="B567" s="3"/>
      <c r="C567" s="3"/>
      <c r="D567" s="65"/>
    </row>
    <row r="568" spans="2:4" s="2" customFormat="1" ht="11.25" x14ac:dyDescent="0.2">
      <c r="B568" s="3"/>
      <c r="C568" s="3"/>
      <c r="D568" s="65"/>
    </row>
    <row r="569" spans="2:4" s="2" customFormat="1" ht="11.25" x14ac:dyDescent="0.2">
      <c r="B569" s="3"/>
      <c r="C569" s="3"/>
      <c r="D569" s="65"/>
    </row>
    <row r="570" spans="2:4" s="2" customFormat="1" ht="11.25" x14ac:dyDescent="0.2">
      <c r="B570" s="3"/>
      <c r="C570" s="3"/>
      <c r="D570" s="65"/>
    </row>
    <row r="571" spans="2:4" s="2" customFormat="1" ht="11.25" x14ac:dyDescent="0.2">
      <c r="B571" s="3"/>
      <c r="C571" s="3"/>
      <c r="D571" s="65"/>
    </row>
    <row r="572" spans="2:4" s="2" customFormat="1" ht="11.25" x14ac:dyDescent="0.2">
      <c r="B572" s="3"/>
      <c r="C572" s="3"/>
      <c r="D572" s="65"/>
    </row>
    <row r="573" spans="2:4" s="2" customFormat="1" ht="11.25" x14ac:dyDescent="0.2">
      <c r="B573" s="3"/>
      <c r="C573" s="3"/>
      <c r="D573" s="65"/>
    </row>
    <row r="574" spans="2:4" s="2" customFormat="1" ht="11.25" x14ac:dyDescent="0.2">
      <c r="B574" s="3"/>
      <c r="C574" s="3"/>
      <c r="D574" s="65"/>
    </row>
    <row r="575" spans="2:4" s="2" customFormat="1" ht="11.25" x14ac:dyDescent="0.2">
      <c r="B575" s="3"/>
      <c r="C575" s="3"/>
      <c r="D575" s="65"/>
    </row>
    <row r="576" spans="2:4" s="2" customFormat="1" ht="11.25" x14ac:dyDescent="0.2">
      <c r="B576" s="3"/>
      <c r="C576" s="3"/>
      <c r="D576" s="65"/>
    </row>
    <row r="577" spans="2:4" s="2" customFormat="1" ht="11.25" x14ac:dyDescent="0.2">
      <c r="B577" s="3"/>
      <c r="C577" s="3"/>
      <c r="D577" s="65"/>
    </row>
    <row r="578" spans="2:4" s="2" customFormat="1" ht="11.25" x14ac:dyDescent="0.2">
      <c r="B578" s="3"/>
      <c r="C578" s="3"/>
      <c r="D578" s="65"/>
    </row>
    <row r="579" spans="2:4" s="2" customFormat="1" ht="11.25" x14ac:dyDescent="0.2">
      <c r="B579" s="3"/>
      <c r="C579" s="3"/>
      <c r="D579" s="65"/>
    </row>
    <row r="580" spans="2:4" s="2" customFormat="1" ht="11.25" x14ac:dyDescent="0.2">
      <c r="B580" s="3"/>
      <c r="C580" s="3"/>
      <c r="D580" s="65"/>
    </row>
    <row r="581" spans="2:4" s="2" customFormat="1" ht="11.25" x14ac:dyDescent="0.2">
      <c r="B581" s="3"/>
      <c r="C581" s="3"/>
      <c r="D581" s="65"/>
    </row>
    <row r="582" spans="2:4" s="2" customFormat="1" ht="11.25" x14ac:dyDescent="0.2">
      <c r="B582" s="3"/>
      <c r="C582" s="3"/>
      <c r="D582" s="65"/>
    </row>
    <row r="583" spans="2:4" s="2" customFormat="1" ht="11.25" x14ac:dyDescent="0.2">
      <c r="B583" s="3"/>
      <c r="C583" s="3"/>
      <c r="D583" s="65"/>
    </row>
    <row r="584" spans="2:4" s="2" customFormat="1" ht="11.25" x14ac:dyDescent="0.2">
      <c r="B584" s="3"/>
      <c r="C584" s="3"/>
      <c r="D584" s="65"/>
    </row>
    <row r="585" spans="2:4" s="2" customFormat="1" ht="11.25" x14ac:dyDescent="0.2">
      <c r="B585" s="3"/>
      <c r="C585" s="3"/>
      <c r="D585" s="65"/>
    </row>
    <row r="586" spans="2:4" s="2" customFormat="1" ht="11.25" x14ac:dyDescent="0.2">
      <c r="B586" s="3"/>
      <c r="C586" s="3"/>
      <c r="D586" s="65"/>
    </row>
    <row r="587" spans="2:4" s="2" customFormat="1" ht="11.25" x14ac:dyDescent="0.2">
      <c r="B587" s="3"/>
      <c r="C587" s="3"/>
      <c r="D587" s="65"/>
    </row>
    <row r="588" spans="2:4" s="2" customFormat="1" ht="11.25" x14ac:dyDescent="0.2">
      <c r="B588" s="3"/>
      <c r="C588" s="3"/>
      <c r="D588" s="65"/>
    </row>
    <row r="589" spans="2:4" s="2" customFormat="1" ht="11.25" x14ac:dyDescent="0.2">
      <c r="B589" s="3"/>
      <c r="C589" s="3"/>
      <c r="D589" s="65"/>
    </row>
    <row r="590" spans="2:4" s="2" customFormat="1" ht="11.25" x14ac:dyDescent="0.2">
      <c r="B590" s="3"/>
      <c r="C590" s="3"/>
      <c r="D590" s="65"/>
    </row>
    <row r="591" spans="2:4" s="2" customFormat="1" ht="11.25" x14ac:dyDescent="0.2">
      <c r="B591" s="3"/>
      <c r="C591" s="3"/>
      <c r="D591" s="65"/>
    </row>
    <row r="592" spans="2:4" s="2" customFormat="1" ht="11.25" x14ac:dyDescent="0.2">
      <c r="B592" s="3"/>
      <c r="C592" s="3"/>
      <c r="D592" s="65"/>
    </row>
    <row r="593" spans="2:4" s="2" customFormat="1" ht="11.25" x14ac:dyDescent="0.2">
      <c r="B593" s="3"/>
      <c r="C593" s="3"/>
      <c r="D593" s="65"/>
    </row>
    <row r="594" spans="2:4" s="2" customFormat="1" ht="11.25" x14ac:dyDescent="0.2">
      <c r="B594" s="3"/>
      <c r="C594" s="3"/>
      <c r="D594" s="65"/>
    </row>
    <row r="595" spans="2:4" s="2" customFormat="1" ht="11.25" x14ac:dyDescent="0.2">
      <c r="B595" s="3"/>
      <c r="C595" s="3"/>
      <c r="D595" s="65"/>
    </row>
    <row r="596" spans="2:4" s="2" customFormat="1" ht="11.25" x14ac:dyDescent="0.2">
      <c r="B596" s="3"/>
      <c r="C596" s="3"/>
      <c r="D596" s="65"/>
    </row>
    <row r="597" spans="2:4" s="2" customFormat="1" ht="11.25" x14ac:dyDescent="0.2">
      <c r="B597" s="3"/>
      <c r="C597" s="3"/>
      <c r="D597" s="65"/>
    </row>
    <row r="598" spans="2:4" s="2" customFormat="1" ht="11.25" x14ac:dyDescent="0.2">
      <c r="B598" s="3"/>
      <c r="C598" s="3"/>
      <c r="D598" s="65"/>
    </row>
    <row r="599" spans="2:4" s="2" customFormat="1" ht="11.25" x14ac:dyDescent="0.2">
      <c r="B599" s="3"/>
      <c r="C599" s="3"/>
      <c r="D599" s="65"/>
    </row>
    <row r="600" spans="2:4" s="2" customFormat="1" ht="11.25" x14ac:dyDescent="0.2">
      <c r="B600" s="3"/>
      <c r="C600" s="3"/>
      <c r="D600" s="65"/>
    </row>
    <row r="601" spans="2:4" s="2" customFormat="1" ht="11.25" x14ac:dyDescent="0.2">
      <c r="B601" s="3"/>
      <c r="C601" s="3"/>
      <c r="D601" s="65"/>
    </row>
    <row r="602" spans="2:4" s="2" customFormat="1" ht="11.25" x14ac:dyDescent="0.2">
      <c r="B602" s="3"/>
      <c r="C602" s="3"/>
      <c r="D602" s="65"/>
    </row>
    <row r="603" spans="2:4" s="2" customFormat="1" ht="11.25" x14ac:dyDescent="0.2">
      <c r="B603" s="3"/>
      <c r="C603" s="3"/>
      <c r="D603" s="65"/>
    </row>
    <row r="604" spans="2:4" s="2" customFormat="1" ht="11.25" x14ac:dyDescent="0.2">
      <c r="B604" s="3"/>
      <c r="C604" s="3"/>
      <c r="D604" s="65"/>
    </row>
    <row r="605" spans="2:4" s="2" customFormat="1" ht="11.25" x14ac:dyDescent="0.2">
      <c r="B605" s="3"/>
      <c r="C605" s="3"/>
      <c r="D605" s="65"/>
    </row>
    <row r="606" spans="2:4" s="2" customFormat="1" ht="11.25" x14ac:dyDescent="0.2">
      <c r="B606" s="3"/>
      <c r="C606" s="3"/>
      <c r="D606" s="65"/>
    </row>
    <row r="607" spans="2:4" s="2" customFormat="1" ht="11.25" x14ac:dyDescent="0.2">
      <c r="B607" s="3"/>
      <c r="C607" s="3"/>
      <c r="D607" s="65"/>
    </row>
    <row r="608" spans="2:4" s="2" customFormat="1" ht="11.25" x14ac:dyDescent="0.2">
      <c r="B608" s="3"/>
      <c r="C608" s="3"/>
      <c r="D608" s="65"/>
    </row>
    <row r="609" spans="2:4" s="2" customFormat="1" ht="11.25" x14ac:dyDescent="0.2">
      <c r="B609" s="3"/>
      <c r="C609" s="3"/>
      <c r="D609" s="65"/>
    </row>
    <row r="610" spans="2:4" s="2" customFormat="1" ht="11.25" x14ac:dyDescent="0.2">
      <c r="B610" s="3"/>
      <c r="C610" s="3"/>
      <c r="D610" s="65"/>
    </row>
    <row r="611" spans="2:4" s="2" customFormat="1" ht="11.25" x14ac:dyDescent="0.2">
      <c r="B611" s="3"/>
      <c r="C611" s="3"/>
      <c r="D611" s="65"/>
    </row>
    <row r="612" spans="2:4" s="2" customFormat="1" ht="11.25" x14ac:dyDescent="0.2">
      <c r="B612" s="3"/>
      <c r="C612" s="3"/>
      <c r="D612" s="65"/>
    </row>
    <row r="613" spans="2:4" s="2" customFormat="1" ht="11.25" x14ac:dyDescent="0.2">
      <c r="B613" s="3"/>
      <c r="C613" s="3"/>
      <c r="D613" s="65"/>
    </row>
    <row r="614" spans="2:4" s="2" customFormat="1" ht="11.25" x14ac:dyDescent="0.2">
      <c r="B614" s="3"/>
      <c r="C614" s="3"/>
      <c r="D614" s="65"/>
    </row>
    <row r="615" spans="2:4" s="2" customFormat="1" ht="11.25" x14ac:dyDescent="0.2">
      <c r="B615" s="3"/>
      <c r="C615" s="3"/>
      <c r="D615" s="65"/>
    </row>
    <row r="616" spans="2:4" s="2" customFormat="1" ht="11.25" x14ac:dyDescent="0.2">
      <c r="B616" s="3"/>
      <c r="C616" s="3"/>
      <c r="D616" s="65"/>
    </row>
    <row r="617" spans="2:4" s="2" customFormat="1" ht="11.25" x14ac:dyDescent="0.2">
      <c r="B617" s="3"/>
      <c r="C617" s="3"/>
      <c r="D617" s="65"/>
    </row>
    <row r="618" spans="2:4" s="2" customFormat="1" ht="11.25" x14ac:dyDescent="0.2">
      <c r="B618" s="3"/>
      <c r="C618" s="3"/>
      <c r="D618" s="65"/>
    </row>
    <row r="619" spans="2:4" s="2" customFormat="1" ht="11.25" x14ac:dyDescent="0.2">
      <c r="B619" s="3"/>
      <c r="C619" s="3"/>
      <c r="D619" s="65"/>
    </row>
    <row r="620" spans="2:4" s="2" customFormat="1" ht="11.25" x14ac:dyDescent="0.2">
      <c r="B620" s="3"/>
      <c r="C620" s="3"/>
      <c r="D620" s="65"/>
    </row>
    <row r="621" spans="2:4" s="2" customFormat="1" ht="11.25" x14ac:dyDescent="0.2">
      <c r="B621" s="3"/>
      <c r="C621" s="3"/>
      <c r="D621" s="65"/>
    </row>
    <row r="622" spans="2:4" s="2" customFormat="1" ht="11.25" x14ac:dyDescent="0.2">
      <c r="B622" s="3"/>
      <c r="C622" s="3"/>
      <c r="D622" s="65"/>
    </row>
    <row r="623" spans="2:4" s="2" customFormat="1" ht="11.25" x14ac:dyDescent="0.2">
      <c r="B623" s="3"/>
      <c r="C623" s="3"/>
      <c r="D623" s="65"/>
    </row>
    <row r="624" spans="2:4" s="2" customFormat="1" ht="11.25" x14ac:dyDescent="0.2">
      <c r="B624" s="3"/>
      <c r="C624" s="3"/>
      <c r="D624" s="65"/>
    </row>
    <row r="625" spans="2:4" s="2" customFormat="1" ht="11.25" x14ac:dyDescent="0.2">
      <c r="B625" s="3"/>
      <c r="C625" s="3"/>
      <c r="D625" s="65"/>
    </row>
    <row r="626" spans="2:4" s="2" customFormat="1" ht="11.25" x14ac:dyDescent="0.2">
      <c r="B626" s="3"/>
      <c r="C626" s="3"/>
      <c r="D626" s="65"/>
    </row>
    <row r="627" spans="2:4" s="2" customFormat="1" ht="11.25" x14ac:dyDescent="0.2">
      <c r="B627" s="3"/>
      <c r="C627" s="3"/>
      <c r="D627" s="65"/>
    </row>
    <row r="628" spans="2:4" s="2" customFormat="1" ht="11.25" x14ac:dyDescent="0.2">
      <c r="B628" s="3"/>
      <c r="C628" s="3"/>
      <c r="D628" s="65"/>
    </row>
    <row r="629" spans="2:4" s="2" customFormat="1" ht="11.25" x14ac:dyDescent="0.2">
      <c r="B629" s="3"/>
      <c r="C629" s="3"/>
      <c r="D629" s="65"/>
    </row>
    <row r="630" spans="2:4" s="2" customFormat="1" ht="11.25" x14ac:dyDescent="0.2">
      <c r="B630" s="3"/>
      <c r="C630" s="3"/>
      <c r="D630" s="65"/>
    </row>
    <row r="631" spans="2:4" s="2" customFormat="1" ht="11.25" x14ac:dyDescent="0.2">
      <c r="B631" s="3"/>
      <c r="C631" s="3"/>
      <c r="D631" s="65"/>
    </row>
    <row r="632" spans="2:4" s="2" customFormat="1" ht="11.25" x14ac:dyDescent="0.2">
      <c r="B632" s="3"/>
      <c r="C632" s="3"/>
      <c r="D632" s="65"/>
    </row>
    <row r="633" spans="2:4" s="2" customFormat="1" ht="11.25" x14ac:dyDescent="0.2">
      <c r="B633" s="3"/>
      <c r="C633" s="3"/>
      <c r="D633" s="65"/>
    </row>
    <row r="634" spans="2:4" s="2" customFormat="1" ht="11.25" x14ac:dyDescent="0.2">
      <c r="B634" s="3"/>
      <c r="C634" s="3"/>
      <c r="D634" s="65"/>
    </row>
    <row r="635" spans="2:4" s="2" customFormat="1" ht="11.25" x14ac:dyDescent="0.2">
      <c r="B635" s="3"/>
      <c r="C635" s="3"/>
      <c r="D635" s="65"/>
    </row>
    <row r="636" spans="2:4" s="2" customFormat="1" ht="11.25" x14ac:dyDescent="0.2">
      <c r="B636" s="3"/>
      <c r="C636" s="3"/>
      <c r="D636" s="65"/>
    </row>
    <row r="637" spans="2:4" s="2" customFormat="1" ht="11.25" x14ac:dyDescent="0.2">
      <c r="B637" s="3"/>
      <c r="C637" s="3"/>
      <c r="D637" s="65"/>
    </row>
    <row r="638" spans="2:4" s="2" customFormat="1" ht="11.25" x14ac:dyDescent="0.2">
      <c r="B638" s="3"/>
      <c r="C638" s="3"/>
      <c r="D638" s="65"/>
    </row>
    <row r="639" spans="2:4" s="2" customFormat="1" ht="11.25" x14ac:dyDescent="0.2">
      <c r="B639" s="3"/>
      <c r="C639" s="3"/>
      <c r="D639" s="65"/>
    </row>
    <row r="640" spans="2:4" s="2" customFormat="1" ht="11.25" x14ac:dyDescent="0.2">
      <c r="B640" s="3"/>
      <c r="C640" s="3"/>
      <c r="D640" s="65"/>
    </row>
    <row r="641" spans="2:4" s="2" customFormat="1" ht="11.25" x14ac:dyDescent="0.2">
      <c r="B641" s="3"/>
      <c r="C641" s="3"/>
      <c r="D641" s="65"/>
    </row>
    <row r="642" spans="2:4" s="2" customFormat="1" ht="11.25" x14ac:dyDescent="0.2">
      <c r="B642" s="3"/>
      <c r="C642" s="3"/>
      <c r="D642" s="65"/>
    </row>
    <row r="643" spans="2:4" s="2" customFormat="1" ht="11.25" x14ac:dyDescent="0.2">
      <c r="B643" s="3"/>
      <c r="C643" s="3"/>
      <c r="D643" s="65"/>
    </row>
    <row r="644" spans="2:4" s="2" customFormat="1" ht="11.25" x14ac:dyDescent="0.2">
      <c r="B644" s="3"/>
      <c r="C644" s="3"/>
      <c r="D644" s="65"/>
    </row>
    <row r="645" spans="2:4" s="2" customFormat="1" ht="11.25" x14ac:dyDescent="0.2">
      <c r="B645" s="3"/>
      <c r="C645" s="3"/>
      <c r="D645" s="65"/>
    </row>
    <row r="646" spans="2:4" s="2" customFormat="1" ht="11.25" x14ac:dyDescent="0.2">
      <c r="B646" s="3"/>
      <c r="C646" s="3"/>
      <c r="D646" s="65"/>
    </row>
    <row r="647" spans="2:4" s="2" customFormat="1" ht="11.25" x14ac:dyDescent="0.2">
      <c r="B647" s="3"/>
      <c r="C647" s="3"/>
      <c r="D647" s="65"/>
    </row>
    <row r="648" spans="2:4" s="2" customFormat="1" ht="11.25" x14ac:dyDescent="0.2">
      <c r="B648" s="3"/>
      <c r="C648" s="3"/>
      <c r="D648" s="65"/>
    </row>
    <row r="649" spans="2:4" s="2" customFormat="1" ht="11.25" x14ac:dyDescent="0.2">
      <c r="B649" s="3"/>
      <c r="C649" s="3"/>
      <c r="D649" s="65"/>
    </row>
    <row r="650" spans="2:4" s="2" customFormat="1" ht="11.25" x14ac:dyDescent="0.2">
      <c r="B650" s="3"/>
      <c r="C650" s="3"/>
      <c r="D650" s="65"/>
    </row>
    <row r="651" spans="2:4" s="2" customFormat="1" ht="11.25" x14ac:dyDescent="0.2">
      <c r="B651" s="3"/>
      <c r="C651" s="3"/>
      <c r="D651" s="65"/>
    </row>
    <row r="652" spans="2:4" s="2" customFormat="1" ht="11.25" x14ac:dyDescent="0.2">
      <c r="B652" s="3"/>
      <c r="C652" s="3"/>
      <c r="D652" s="65"/>
    </row>
    <row r="653" spans="2:4" s="2" customFormat="1" ht="11.25" x14ac:dyDescent="0.2">
      <c r="B653" s="3"/>
      <c r="C653" s="3"/>
      <c r="D653" s="65"/>
    </row>
    <row r="654" spans="2:4" s="2" customFormat="1" ht="11.25" x14ac:dyDescent="0.2">
      <c r="B654" s="3"/>
      <c r="C654" s="3"/>
      <c r="D654" s="65"/>
    </row>
    <row r="655" spans="2:4" s="2" customFormat="1" ht="11.25" x14ac:dyDescent="0.2">
      <c r="B655" s="3"/>
      <c r="C655" s="3"/>
      <c r="D655" s="65"/>
    </row>
    <row r="656" spans="2:4" s="2" customFormat="1" ht="11.25" x14ac:dyDescent="0.2">
      <c r="B656" s="3"/>
      <c r="C656" s="3"/>
      <c r="D656" s="65"/>
    </row>
    <row r="657" spans="2:4" s="2" customFormat="1" ht="11.25" x14ac:dyDescent="0.2">
      <c r="B657" s="3"/>
      <c r="C657" s="3"/>
      <c r="D657" s="65"/>
    </row>
    <row r="658" spans="2:4" s="2" customFormat="1" ht="11.25" x14ac:dyDescent="0.2">
      <c r="B658" s="3"/>
      <c r="C658" s="3"/>
      <c r="D658" s="65"/>
    </row>
    <row r="659" spans="2:4" s="2" customFormat="1" ht="11.25" x14ac:dyDescent="0.2">
      <c r="B659" s="3"/>
      <c r="C659" s="3"/>
      <c r="D659" s="65"/>
    </row>
    <row r="660" spans="2:4" s="2" customFormat="1" ht="11.25" x14ac:dyDescent="0.2">
      <c r="B660" s="3"/>
      <c r="C660" s="3"/>
      <c r="D660" s="65"/>
    </row>
    <row r="661" spans="2:4" s="2" customFormat="1" ht="11.25" x14ac:dyDescent="0.2">
      <c r="B661" s="3"/>
      <c r="C661" s="3"/>
      <c r="D661" s="65"/>
    </row>
    <row r="662" spans="2:4" s="2" customFormat="1" ht="11.25" x14ac:dyDescent="0.2">
      <c r="B662" s="3"/>
      <c r="C662" s="3"/>
      <c r="D662" s="65"/>
    </row>
    <row r="663" spans="2:4" s="2" customFormat="1" ht="11.25" x14ac:dyDescent="0.2">
      <c r="B663" s="3"/>
      <c r="C663" s="3"/>
      <c r="D663" s="65"/>
    </row>
    <row r="664" spans="2:4" s="2" customFormat="1" ht="11.25" x14ac:dyDescent="0.2">
      <c r="B664" s="3"/>
      <c r="C664" s="3"/>
      <c r="D664" s="65"/>
    </row>
    <row r="665" spans="2:4" s="2" customFormat="1" ht="11.25" x14ac:dyDescent="0.2">
      <c r="B665" s="3"/>
      <c r="C665" s="3"/>
      <c r="D665" s="65"/>
    </row>
    <row r="666" spans="2:4" s="2" customFormat="1" ht="11.25" x14ac:dyDescent="0.2">
      <c r="B666" s="3"/>
      <c r="C666" s="3"/>
      <c r="D666" s="65"/>
    </row>
    <row r="667" spans="2:4" s="2" customFormat="1" ht="11.25" x14ac:dyDescent="0.2">
      <c r="B667" s="3"/>
      <c r="C667" s="3"/>
      <c r="D667" s="65"/>
    </row>
    <row r="668" spans="2:4" s="2" customFormat="1" ht="11.25" x14ac:dyDescent="0.2">
      <c r="B668" s="3"/>
      <c r="C668" s="3"/>
      <c r="D668" s="65"/>
    </row>
    <row r="669" spans="2:4" s="2" customFormat="1" ht="11.25" x14ac:dyDescent="0.2">
      <c r="B669" s="3"/>
      <c r="C669" s="3"/>
      <c r="D669" s="65"/>
    </row>
    <row r="670" spans="2:4" s="2" customFormat="1" ht="11.25" x14ac:dyDescent="0.2">
      <c r="B670" s="3"/>
      <c r="C670" s="3"/>
      <c r="D670" s="65"/>
    </row>
    <row r="671" spans="2:4" s="2" customFormat="1" ht="11.25" x14ac:dyDescent="0.2">
      <c r="B671" s="3"/>
      <c r="C671" s="3"/>
      <c r="D671" s="65"/>
    </row>
    <row r="672" spans="2:4" s="2" customFormat="1" ht="11.25" x14ac:dyDescent="0.2">
      <c r="B672" s="3"/>
      <c r="C672" s="3"/>
      <c r="D672" s="65"/>
    </row>
    <row r="673" spans="2:4" s="2" customFormat="1" ht="11.25" x14ac:dyDescent="0.2">
      <c r="B673" s="3"/>
      <c r="C673" s="3"/>
      <c r="D673" s="65"/>
    </row>
    <row r="674" spans="2:4" s="2" customFormat="1" ht="11.25" x14ac:dyDescent="0.2">
      <c r="B674" s="3"/>
      <c r="C674" s="3"/>
      <c r="D674" s="65"/>
    </row>
    <row r="675" spans="2:4" s="2" customFormat="1" ht="11.25" x14ac:dyDescent="0.2">
      <c r="B675" s="3"/>
      <c r="C675" s="3"/>
      <c r="D675" s="65"/>
    </row>
    <row r="676" spans="2:4" s="2" customFormat="1" ht="11.25" x14ac:dyDescent="0.2">
      <c r="B676" s="3"/>
      <c r="C676" s="3"/>
      <c r="D676" s="65"/>
    </row>
    <row r="677" spans="2:4" s="2" customFormat="1" ht="11.25" x14ac:dyDescent="0.2">
      <c r="B677" s="3"/>
      <c r="C677" s="3"/>
      <c r="D677" s="65"/>
    </row>
    <row r="678" spans="2:4" s="2" customFormat="1" ht="11.25" x14ac:dyDescent="0.2">
      <c r="B678" s="3"/>
      <c r="C678" s="3"/>
      <c r="D678" s="65"/>
    </row>
    <row r="679" spans="2:4" s="2" customFormat="1" ht="11.25" x14ac:dyDescent="0.2">
      <c r="B679" s="3"/>
      <c r="C679" s="3"/>
      <c r="D679" s="65"/>
    </row>
    <row r="680" spans="2:4" s="2" customFormat="1" ht="11.25" x14ac:dyDescent="0.2">
      <c r="B680" s="3"/>
      <c r="C680" s="3"/>
      <c r="D680" s="65"/>
    </row>
    <row r="681" spans="2:4" s="2" customFormat="1" ht="11.25" x14ac:dyDescent="0.2">
      <c r="B681" s="3"/>
      <c r="C681" s="3"/>
      <c r="D681" s="65"/>
    </row>
    <row r="682" spans="2:4" s="2" customFormat="1" ht="11.25" x14ac:dyDescent="0.2">
      <c r="B682" s="3"/>
      <c r="C682" s="3"/>
      <c r="D682" s="65"/>
    </row>
    <row r="683" spans="2:4" s="2" customFormat="1" ht="11.25" x14ac:dyDescent="0.2">
      <c r="B683" s="3"/>
      <c r="C683" s="3"/>
      <c r="D683" s="65"/>
    </row>
    <row r="684" spans="2:4" s="2" customFormat="1" ht="11.25" x14ac:dyDescent="0.2">
      <c r="B684" s="3"/>
      <c r="C684" s="3"/>
      <c r="D684" s="65"/>
    </row>
    <row r="685" spans="2:4" s="2" customFormat="1" ht="11.25" x14ac:dyDescent="0.2">
      <c r="B685" s="3"/>
      <c r="C685" s="3"/>
      <c r="D685" s="65"/>
    </row>
  </sheetData>
  <sheetProtection password="EB14" sheet="1"/>
  <phoneticPr fontId="0" type="noConversion"/>
  <pageMargins left="0.24" right="0.3" top="0.39" bottom="0.38" header="0.25" footer="0.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E56" sqref="E56"/>
    </sheetView>
  </sheetViews>
  <sheetFormatPr defaultRowHeight="12.75" x14ac:dyDescent="0.2"/>
  <cols>
    <col min="1" max="1" width="25.140625" customWidth="1"/>
    <col min="3" max="5" width="14.7109375" customWidth="1"/>
  </cols>
  <sheetData>
    <row r="1" spans="1:5" ht="13.5" thickBot="1" x14ac:dyDescent="0.25"/>
    <row r="2" spans="1:5" ht="13.5" thickBot="1" x14ac:dyDescent="0.25">
      <c r="A2" s="102" t="s">
        <v>139</v>
      </c>
      <c r="B2" s="103"/>
      <c r="C2" s="103"/>
      <c r="D2" s="103"/>
      <c r="E2" s="104"/>
    </row>
    <row r="3" spans="1:5" ht="13.5" thickBot="1" x14ac:dyDescent="0.25">
      <c r="A3" s="69"/>
      <c r="B3" s="69"/>
      <c r="C3" s="69"/>
      <c r="D3" s="69"/>
      <c r="E3" s="69"/>
    </row>
    <row r="4" spans="1:5" ht="13.5" thickBot="1" x14ac:dyDescent="0.25">
      <c r="A4" s="105"/>
      <c r="B4" s="106"/>
      <c r="C4" s="107">
        <f>D4-1</f>
        <v>2012</v>
      </c>
      <c r="D4" s="107">
        <f>E4-1</f>
        <v>2013</v>
      </c>
      <c r="E4" s="107">
        <f>Balans!B4</f>
        <v>2014</v>
      </c>
    </row>
    <row r="5" spans="1:5" x14ac:dyDescent="0.2">
      <c r="A5" s="108"/>
      <c r="B5" s="109"/>
      <c r="C5" s="109"/>
      <c r="D5" s="109"/>
      <c r="E5" s="110"/>
    </row>
    <row r="6" spans="1:5" x14ac:dyDescent="0.2">
      <c r="A6" s="111" t="s">
        <v>145</v>
      </c>
      <c r="B6" s="109"/>
      <c r="C6" s="109"/>
      <c r="D6" s="109"/>
      <c r="E6" s="110"/>
    </row>
    <row r="7" spans="1:5" x14ac:dyDescent="0.2">
      <c r="A7" s="108"/>
      <c r="B7" s="109"/>
      <c r="C7" s="112"/>
      <c r="D7" s="112"/>
      <c r="E7" s="113"/>
    </row>
    <row r="8" spans="1:5" x14ac:dyDescent="0.2">
      <c r="A8" s="108" t="s">
        <v>162</v>
      </c>
      <c r="B8" s="109"/>
      <c r="C8" s="114">
        <f>Balans!E31+Balans!E33</f>
        <v>0</v>
      </c>
      <c r="D8" s="114">
        <f>Balans!F31+Balans!F33</f>
        <v>0</v>
      </c>
      <c r="E8" s="115">
        <f>Balans!G31+Balans!G33</f>
        <v>0</v>
      </c>
    </row>
    <row r="9" spans="1:5" x14ac:dyDescent="0.2">
      <c r="A9" s="116" t="s">
        <v>163</v>
      </c>
      <c r="B9" s="109"/>
      <c r="C9" s="117">
        <f>Balans!L34+Balans!L40+Balans!L39</f>
        <v>0</v>
      </c>
      <c r="D9" s="117">
        <f>Balans!M34+Balans!M40+Balans!M39</f>
        <v>0</v>
      </c>
      <c r="E9" s="118">
        <f>Balans!N34+Balans!N40+Balans!N39</f>
        <v>0</v>
      </c>
    </row>
    <row r="10" spans="1:5" x14ac:dyDescent="0.2">
      <c r="A10" s="108"/>
      <c r="B10" s="109"/>
      <c r="C10" s="112"/>
      <c r="D10" s="112"/>
      <c r="E10" s="113"/>
    </row>
    <row r="11" spans="1:5" x14ac:dyDescent="0.2">
      <c r="A11" s="108"/>
      <c r="B11" s="109"/>
      <c r="C11" s="117">
        <f>C8-C9</f>
        <v>0</v>
      </c>
      <c r="D11" s="117">
        <f>D8-D9</f>
        <v>0</v>
      </c>
      <c r="E11" s="118">
        <f>E8-E9</f>
        <v>0</v>
      </c>
    </row>
    <row r="12" spans="1:5" x14ac:dyDescent="0.2">
      <c r="A12" s="108"/>
      <c r="B12" s="109"/>
      <c r="C12" s="119"/>
      <c r="D12" s="119"/>
      <c r="E12" s="120"/>
    </row>
    <row r="13" spans="1:5" x14ac:dyDescent="0.2">
      <c r="A13" s="111" t="s">
        <v>146</v>
      </c>
      <c r="B13" s="109"/>
      <c r="C13" s="121"/>
      <c r="D13" s="121"/>
      <c r="E13" s="122"/>
    </row>
    <row r="14" spans="1:5" x14ac:dyDescent="0.2">
      <c r="A14" s="108"/>
      <c r="B14" s="109"/>
      <c r="C14" s="119"/>
      <c r="D14" s="119"/>
      <c r="E14" s="120"/>
    </row>
    <row r="15" spans="1:5" x14ac:dyDescent="0.2">
      <c r="A15" s="108" t="s">
        <v>147</v>
      </c>
      <c r="B15" s="109"/>
      <c r="C15" s="123">
        <f>Balans!E33+Balans!E44+Balans!E45+Balans!E46</f>
        <v>0</v>
      </c>
      <c r="D15" s="123">
        <f>Balans!F33+Balans!F44+Balans!F45+Balans!F46</f>
        <v>0</v>
      </c>
      <c r="E15" s="124">
        <f>Balans!G33+Balans!G44+Balans!G45+Balans!G46</f>
        <v>0</v>
      </c>
    </row>
    <row r="16" spans="1:5" x14ac:dyDescent="0.2">
      <c r="A16" s="116" t="s">
        <v>148</v>
      </c>
      <c r="B16" s="109"/>
      <c r="C16" s="125">
        <f>Balans!L31+Balans!L44</f>
        <v>0</v>
      </c>
      <c r="D16" s="125">
        <f>Balans!M31+Balans!M44</f>
        <v>0</v>
      </c>
      <c r="E16" s="126">
        <f>Balans!N31+Balans!N44</f>
        <v>0</v>
      </c>
    </row>
    <row r="17" spans="1:5" x14ac:dyDescent="0.2">
      <c r="A17" s="108"/>
      <c r="B17" s="109"/>
      <c r="C17" s="119"/>
      <c r="D17" s="119"/>
      <c r="E17" s="120"/>
    </row>
    <row r="18" spans="1:5" x14ac:dyDescent="0.2">
      <c r="A18" s="108"/>
      <c r="B18" s="109"/>
      <c r="C18" s="127" t="e">
        <f>C15/C16</f>
        <v>#DIV/0!</v>
      </c>
      <c r="D18" s="127" t="e">
        <f>D15/D16</f>
        <v>#DIV/0!</v>
      </c>
      <c r="E18" s="128" t="e">
        <f>E15/E16</f>
        <v>#DIV/0!</v>
      </c>
    </row>
    <row r="19" spans="1:5" x14ac:dyDescent="0.2">
      <c r="A19" s="108"/>
      <c r="B19" s="109"/>
      <c r="C19" s="119"/>
      <c r="D19" s="119"/>
      <c r="E19" s="120"/>
    </row>
    <row r="20" spans="1:5" x14ac:dyDescent="0.2">
      <c r="A20" s="111" t="s">
        <v>151</v>
      </c>
      <c r="B20" s="109"/>
      <c r="C20" s="121"/>
      <c r="D20" s="121"/>
      <c r="E20" s="122"/>
    </row>
    <row r="21" spans="1:5" x14ac:dyDescent="0.2">
      <c r="A21" s="108"/>
      <c r="B21" s="109"/>
      <c r="C21" s="119"/>
      <c r="D21" s="119"/>
      <c r="E21" s="120"/>
    </row>
    <row r="22" spans="1:5" x14ac:dyDescent="0.2">
      <c r="A22" s="108" t="s">
        <v>149</v>
      </c>
      <c r="B22" s="109"/>
      <c r="C22" s="123">
        <f>'geldstroom realisaties en proj'!C81</f>
        <v>0</v>
      </c>
      <c r="D22" s="123">
        <f>'geldstroom realisaties en proj'!D81</f>
        <v>0</v>
      </c>
      <c r="E22" s="124">
        <f>'geldstroom realisaties en proj'!E81</f>
        <v>0</v>
      </c>
    </row>
    <row r="23" spans="1:5" x14ac:dyDescent="0.2">
      <c r="A23" s="116" t="s">
        <v>152</v>
      </c>
      <c r="B23" s="109"/>
      <c r="C23" s="125">
        <f>Balans!L32</f>
        <v>0</v>
      </c>
      <c r="D23" s="125">
        <f>Balans!M32</f>
        <v>0</v>
      </c>
      <c r="E23" s="126">
        <f>Balans!N32</f>
        <v>0</v>
      </c>
    </row>
    <row r="24" spans="1:5" x14ac:dyDescent="0.2">
      <c r="A24" s="108"/>
      <c r="B24" s="109"/>
      <c r="C24" s="119"/>
      <c r="D24" s="119"/>
      <c r="E24" s="120"/>
    </row>
    <row r="25" spans="1:5" x14ac:dyDescent="0.2">
      <c r="A25" s="108"/>
      <c r="B25" s="109"/>
      <c r="C25" s="127" t="e">
        <f>C22/C23</f>
        <v>#DIV/0!</v>
      </c>
      <c r="D25" s="127" t="e">
        <f>D22/D23</f>
        <v>#DIV/0!</v>
      </c>
      <c r="E25" s="128" t="e">
        <f>E22/E23</f>
        <v>#DIV/0!</v>
      </c>
    </row>
    <row r="26" spans="1:5" x14ac:dyDescent="0.2">
      <c r="A26" s="108"/>
      <c r="B26" s="109"/>
      <c r="C26" s="119"/>
      <c r="D26" s="119"/>
      <c r="E26" s="120"/>
    </row>
    <row r="27" spans="1:5" x14ac:dyDescent="0.2">
      <c r="A27" s="108" t="s">
        <v>149</v>
      </c>
      <c r="B27" s="109"/>
      <c r="C27" s="123">
        <f>'geldstroom realisaties en proj'!C81</f>
        <v>0</v>
      </c>
      <c r="D27" s="123">
        <f>'geldstroom realisaties en proj'!D81</f>
        <v>0</v>
      </c>
      <c r="E27" s="124">
        <f>'geldstroom realisaties en proj'!E81</f>
        <v>0</v>
      </c>
    </row>
    <row r="28" spans="1:5" x14ac:dyDescent="0.2">
      <c r="A28" s="116" t="s">
        <v>150</v>
      </c>
      <c r="B28" s="109"/>
      <c r="C28" s="125">
        <f>Balans!L21</f>
        <v>0</v>
      </c>
      <c r="D28" s="125">
        <f>Balans!M21</f>
        <v>0</v>
      </c>
      <c r="E28" s="126">
        <f>Balans!N21</f>
        <v>0</v>
      </c>
    </row>
    <row r="29" spans="1:5" x14ac:dyDescent="0.2">
      <c r="A29" s="108"/>
      <c r="B29" s="109"/>
      <c r="C29" s="119"/>
      <c r="D29" s="119"/>
      <c r="E29" s="120"/>
    </row>
    <row r="30" spans="1:5" x14ac:dyDescent="0.2">
      <c r="A30" s="108"/>
      <c r="B30" s="109"/>
      <c r="C30" s="127" t="e">
        <f>C27/C28</f>
        <v>#DIV/0!</v>
      </c>
      <c r="D30" s="127" t="e">
        <f>D27/D28</f>
        <v>#DIV/0!</v>
      </c>
      <c r="E30" s="128" t="e">
        <f>E27/E28</f>
        <v>#DIV/0!</v>
      </c>
    </row>
    <row r="31" spans="1:5" x14ac:dyDescent="0.2">
      <c r="A31" s="108"/>
      <c r="B31" s="109"/>
      <c r="C31" s="119"/>
      <c r="D31" s="119"/>
      <c r="E31" s="120"/>
    </row>
    <row r="32" spans="1:5" x14ac:dyDescent="0.2">
      <c r="A32" s="108" t="s">
        <v>149</v>
      </c>
      <c r="B32" s="109"/>
      <c r="C32" s="123">
        <f>'geldstroom realisaties en proj'!C81</f>
        <v>0</v>
      </c>
      <c r="D32" s="123">
        <f>'geldstroom realisaties en proj'!D81</f>
        <v>0</v>
      </c>
      <c r="E32" s="124">
        <f>'geldstroom realisaties en proj'!E81</f>
        <v>0</v>
      </c>
    </row>
    <row r="33" spans="1:5" s="12" customFormat="1" x14ac:dyDescent="0.2">
      <c r="A33" s="116" t="s">
        <v>153</v>
      </c>
      <c r="B33" s="129"/>
      <c r="C33" s="125">
        <f>Balans!L19+Balans!L17</f>
        <v>0</v>
      </c>
      <c r="D33" s="125">
        <f>Balans!M19+Balans!M17</f>
        <v>0</v>
      </c>
      <c r="E33" s="126">
        <f>Balans!N19+Balans!N17</f>
        <v>0</v>
      </c>
    </row>
    <row r="34" spans="1:5" s="12" customFormat="1" x14ac:dyDescent="0.2">
      <c r="A34" s="108"/>
      <c r="B34" s="129"/>
      <c r="C34" s="119"/>
      <c r="D34" s="119"/>
      <c r="E34" s="120"/>
    </row>
    <row r="35" spans="1:5" s="12" customFormat="1" x14ac:dyDescent="0.2">
      <c r="A35" s="108"/>
      <c r="B35" s="129"/>
      <c r="C35" s="127" t="e">
        <f>C32/C33</f>
        <v>#DIV/0!</v>
      </c>
      <c r="D35" s="127" t="e">
        <f>D32/D33</f>
        <v>#DIV/0!</v>
      </c>
      <c r="E35" s="128" t="e">
        <f>E32/E33</f>
        <v>#DIV/0!</v>
      </c>
    </row>
    <row r="36" spans="1:5" s="12" customFormat="1" x14ac:dyDescent="0.2">
      <c r="A36" s="108"/>
      <c r="B36" s="129"/>
      <c r="C36" s="127"/>
      <c r="D36" s="127"/>
      <c r="E36" s="128"/>
    </row>
    <row r="37" spans="1:5" s="12" customFormat="1" x14ac:dyDescent="0.2">
      <c r="A37" s="111" t="s">
        <v>176</v>
      </c>
      <c r="B37" s="129"/>
      <c r="C37" s="127"/>
      <c r="D37" s="127"/>
      <c r="E37" s="128"/>
    </row>
    <row r="38" spans="1:5" s="12" customFormat="1" x14ac:dyDescent="0.2">
      <c r="A38" s="108"/>
      <c r="B38" s="129"/>
      <c r="C38" s="127"/>
      <c r="D38" s="127"/>
      <c r="E38" s="128"/>
    </row>
    <row r="39" spans="1:5" s="12" customFormat="1" x14ac:dyDescent="0.2">
      <c r="A39" s="130" t="s">
        <v>177</v>
      </c>
      <c r="B39" s="129"/>
      <c r="C39" s="131">
        <f>Balans!L9</f>
        <v>0</v>
      </c>
      <c r="D39" s="131">
        <f>Balans!M9</f>
        <v>0</v>
      </c>
      <c r="E39" s="132">
        <f>Balans!N9</f>
        <v>0</v>
      </c>
    </row>
    <row r="40" spans="1:5" s="12" customFormat="1" x14ac:dyDescent="0.2">
      <c r="A40" s="108" t="s">
        <v>178</v>
      </c>
      <c r="B40" s="129"/>
      <c r="C40" s="127">
        <f>Balans!L50</f>
        <v>0</v>
      </c>
      <c r="D40" s="127">
        <f>Balans!M50</f>
        <v>0</v>
      </c>
      <c r="E40" s="128">
        <f>Balans!N50</f>
        <v>0</v>
      </c>
    </row>
    <row r="41" spans="1:5" s="12" customFormat="1" x14ac:dyDescent="0.2">
      <c r="A41" s="108"/>
      <c r="B41" s="129"/>
      <c r="C41" s="127"/>
      <c r="D41" s="127"/>
      <c r="E41" s="128"/>
    </row>
    <row r="42" spans="1:5" s="63" customFormat="1" x14ac:dyDescent="0.2">
      <c r="A42" s="133"/>
      <c r="B42" s="134"/>
      <c r="C42" s="135" t="e">
        <f>C39/C40</f>
        <v>#DIV/0!</v>
      </c>
      <c r="D42" s="135" t="e">
        <f>D39/D40</f>
        <v>#DIV/0!</v>
      </c>
      <c r="E42" s="124" t="e">
        <f>E39/E40</f>
        <v>#DIV/0!</v>
      </c>
    </row>
    <row r="43" spans="1:5" ht="13.5" thickBot="1" x14ac:dyDescent="0.25">
      <c r="A43" s="136"/>
      <c r="B43" s="137"/>
      <c r="C43" s="138"/>
      <c r="D43" s="138"/>
      <c r="E43" s="139"/>
    </row>
    <row r="49" s="12" customFormat="1" x14ac:dyDescent="0.2"/>
    <row r="54" s="12" customFormat="1" x14ac:dyDescent="0.2"/>
    <row r="55" s="31" customFormat="1" x14ac:dyDescent="0.2"/>
  </sheetData>
  <sheetProtection password="EB14" sheet="1" objects="1" scenarios="1"/>
  <phoneticPr fontId="0" type="noConversion"/>
  <pageMargins left="0.75" right="0.75" top="1" bottom="0.5" header="0.5" footer="0.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3"/>
  <sheetViews>
    <sheetView workbookViewId="0">
      <selection activeCell="P36" sqref="P36"/>
    </sheetView>
  </sheetViews>
  <sheetFormatPr defaultRowHeight="12.75" x14ac:dyDescent="0.2"/>
  <cols>
    <col min="1" max="1" width="29.140625" customWidth="1"/>
    <col min="2" max="3" width="9.140625" style="1"/>
    <col min="4" max="9" width="10.7109375" customWidth="1"/>
    <col min="10" max="17" width="11.28515625" customWidth="1"/>
  </cols>
  <sheetData>
    <row r="1" spans="1:17" ht="13.5" thickBot="1" x14ac:dyDescent="0.25">
      <c r="A1" s="1" t="s">
        <v>138</v>
      </c>
    </row>
    <row r="2" spans="1:17" s="9" customFormat="1" ht="20.100000000000001" customHeight="1" thickBot="1" x14ac:dyDescent="0.3">
      <c r="A2" s="5" t="s">
        <v>179</v>
      </c>
      <c r="B2" s="6"/>
      <c r="C2" s="6"/>
      <c r="D2" s="7"/>
      <c r="E2" s="7"/>
      <c r="F2" s="7"/>
      <c r="G2" s="7"/>
      <c r="H2" s="7"/>
      <c r="I2" s="7"/>
      <c r="J2" s="8"/>
    </row>
    <row r="3" spans="1:17" ht="15" customHeight="1" thickBot="1" x14ac:dyDescent="0.25">
      <c r="A3" s="2"/>
    </row>
    <row r="4" spans="1:17" s="2" customFormat="1" ht="15" customHeight="1" thickBot="1" x14ac:dyDescent="0.25">
      <c r="A4" s="4"/>
      <c r="B4" s="175"/>
      <c r="C4" s="17">
        <f>D4-1</f>
        <v>2012</v>
      </c>
      <c r="D4" s="17">
        <f>E4-1</f>
        <v>2013</v>
      </c>
      <c r="E4" s="17">
        <f>Balans!B4</f>
        <v>2014</v>
      </c>
      <c r="F4" s="17">
        <f>E4+1</f>
        <v>2015</v>
      </c>
      <c r="G4" s="17">
        <f t="shared" ref="G4:Q4" si="0">F4+1</f>
        <v>2016</v>
      </c>
      <c r="H4" s="17">
        <f t="shared" si="0"/>
        <v>2017</v>
      </c>
      <c r="I4" s="17">
        <f t="shared" si="0"/>
        <v>2018</v>
      </c>
      <c r="J4" s="17">
        <f t="shared" si="0"/>
        <v>2019</v>
      </c>
      <c r="K4" s="17">
        <f t="shared" si="0"/>
        <v>2020</v>
      </c>
      <c r="L4" s="17">
        <f t="shared" si="0"/>
        <v>2021</v>
      </c>
      <c r="M4" s="17">
        <f t="shared" si="0"/>
        <v>2022</v>
      </c>
      <c r="N4" s="17">
        <f t="shared" si="0"/>
        <v>2023</v>
      </c>
      <c r="O4" s="17">
        <f t="shared" si="0"/>
        <v>2024</v>
      </c>
      <c r="P4" s="17">
        <f t="shared" si="0"/>
        <v>2025</v>
      </c>
      <c r="Q4" s="17">
        <f t="shared" si="0"/>
        <v>2026</v>
      </c>
    </row>
    <row r="5" spans="1:17" s="2" customFormat="1" ht="15" customHeight="1" thickBot="1" x14ac:dyDescent="0.25">
      <c r="A5" s="49" t="s">
        <v>50</v>
      </c>
      <c r="B5" s="50" t="s">
        <v>62</v>
      </c>
      <c r="C5" s="51">
        <f>'geldstroom realisaties en proj'!C81</f>
        <v>0</v>
      </c>
      <c r="D5" s="51">
        <f>'geldstroom realisaties en proj'!D81</f>
        <v>0</v>
      </c>
      <c r="E5" s="51">
        <f>'geldstroom realisaties en proj'!E81</f>
        <v>0</v>
      </c>
      <c r="F5" s="51">
        <f>'geldstroom realisaties en proj'!F81</f>
        <v>0</v>
      </c>
      <c r="G5" s="51">
        <f>'geldstroom realisaties en proj'!G81</f>
        <v>0</v>
      </c>
      <c r="H5" s="51">
        <f>'geldstroom realisaties en proj'!H81</f>
        <v>0</v>
      </c>
      <c r="I5" s="51">
        <f>'geldstroom realisaties en proj'!I81</f>
        <v>0</v>
      </c>
      <c r="J5" s="51">
        <f>'geldstroom realisaties en proj'!J81</f>
        <v>0</v>
      </c>
      <c r="K5" s="60">
        <f>'geldstroom realisaties en proj'!K81</f>
        <v>0</v>
      </c>
      <c r="L5" s="60">
        <f>'geldstroom realisaties en proj'!L81</f>
        <v>0</v>
      </c>
      <c r="M5" s="60">
        <f>'geldstroom realisaties en proj'!M81</f>
        <v>0</v>
      </c>
      <c r="N5" s="60">
        <f>'geldstroom realisaties en proj'!N81</f>
        <v>0</v>
      </c>
      <c r="O5" s="60">
        <f>'geldstroom realisaties en proj'!O81</f>
        <v>0</v>
      </c>
      <c r="P5" s="60">
        <f>'geldstroom realisaties en proj'!P81</f>
        <v>0</v>
      </c>
      <c r="Q5" s="60">
        <f>'geldstroom realisaties en proj'!Q81</f>
        <v>0</v>
      </c>
    </row>
    <row r="6" spans="1:17" s="3" customFormat="1" ht="15" customHeight="1" x14ac:dyDescent="0.2">
      <c r="A6" s="54" t="s">
        <v>169</v>
      </c>
      <c r="B6" s="55">
        <v>701</v>
      </c>
      <c r="C6" s="56">
        <f>-'geldstroom realisaties en proj'!C16</f>
        <v>0</v>
      </c>
      <c r="D6" s="56">
        <f>-'geldstroom realisaties en proj'!D16</f>
        <v>0</v>
      </c>
      <c r="E6" s="56">
        <f>-'geldstroom realisaties en proj'!E16</f>
        <v>0</v>
      </c>
      <c r="F6" s="56">
        <f>-'geldstroom realisaties en proj'!F16</f>
        <v>0</v>
      </c>
      <c r="G6" s="56">
        <f>-'geldstroom realisaties en proj'!G16</f>
        <v>0</v>
      </c>
      <c r="H6" s="56">
        <f>-'geldstroom realisaties en proj'!H16</f>
        <v>0</v>
      </c>
      <c r="I6" s="56">
        <f>-'geldstroom realisaties en proj'!I16</f>
        <v>0</v>
      </c>
      <c r="J6" s="56">
        <f>-'geldstroom realisaties en proj'!J16</f>
        <v>0</v>
      </c>
      <c r="K6" s="61">
        <f>-'geldstroom realisaties en proj'!K16</f>
        <v>0</v>
      </c>
      <c r="L6" s="61">
        <f>-'geldstroom realisaties en proj'!L16</f>
        <v>0</v>
      </c>
      <c r="M6" s="61">
        <f>-'geldstroom realisaties en proj'!M16</f>
        <v>0</v>
      </c>
      <c r="N6" s="61">
        <f>-'geldstroom realisaties en proj'!N16</f>
        <v>0</v>
      </c>
      <c r="O6" s="61">
        <f>-'geldstroom realisaties en proj'!O16</f>
        <v>0</v>
      </c>
      <c r="P6" s="61">
        <f>-'geldstroom realisaties en proj'!P16</f>
        <v>0</v>
      </c>
      <c r="Q6" s="61">
        <f>-'geldstroom realisaties en proj'!Q16</f>
        <v>0</v>
      </c>
    </row>
    <row r="7" spans="1:17" s="2" customFormat="1" ht="15" customHeight="1" x14ac:dyDescent="0.2">
      <c r="A7" s="48" t="s">
        <v>172</v>
      </c>
      <c r="B7" s="11">
        <v>769</v>
      </c>
      <c r="C7" s="32"/>
      <c r="D7" s="32"/>
      <c r="E7" s="32"/>
      <c r="F7" s="32"/>
      <c r="G7" s="32"/>
      <c r="H7" s="32"/>
      <c r="I7" s="32"/>
      <c r="J7" s="32"/>
      <c r="K7" s="62"/>
      <c r="L7" s="62"/>
      <c r="M7" s="62"/>
      <c r="N7" s="62"/>
      <c r="O7" s="62"/>
      <c r="P7" s="62"/>
      <c r="Q7" s="62"/>
    </row>
    <row r="8" spans="1:17" s="2" customFormat="1" ht="15" customHeight="1" x14ac:dyDescent="0.2">
      <c r="A8" s="48" t="s">
        <v>173</v>
      </c>
      <c r="B8" s="11">
        <v>669</v>
      </c>
      <c r="C8" s="32"/>
      <c r="D8" s="32"/>
      <c r="E8" s="32"/>
      <c r="F8" s="32"/>
      <c r="G8" s="32"/>
      <c r="H8" s="32"/>
      <c r="I8" s="32"/>
      <c r="J8" s="32"/>
      <c r="K8" s="62"/>
      <c r="L8" s="62"/>
      <c r="M8" s="62"/>
      <c r="N8" s="62"/>
      <c r="O8" s="62"/>
      <c r="P8" s="62"/>
      <c r="Q8" s="62"/>
    </row>
    <row r="9" spans="1:17" s="2" customFormat="1" ht="15" customHeight="1" x14ac:dyDescent="0.2">
      <c r="A9" s="48" t="s">
        <v>170</v>
      </c>
      <c r="B9" s="11"/>
      <c r="C9" s="32"/>
      <c r="D9" s="32"/>
      <c r="E9" s="32"/>
      <c r="F9" s="32"/>
      <c r="G9" s="32"/>
      <c r="H9" s="32"/>
      <c r="I9" s="32"/>
      <c r="J9" s="32"/>
      <c r="K9" s="62"/>
      <c r="L9" s="62"/>
      <c r="M9" s="62"/>
      <c r="N9" s="62"/>
      <c r="O9" s="62"/>
      <c r="P9" s="62"/>
      <c r="Q9" s="62"/>
    </row>
    <row r="10" spans="1:17" s="2" customFormat="1" ht="15" customHeight="1" thickBot="1" x14ac:dyDescent="0.25">
      <c r="A10" s="48" t="s">
        <v>171</v>
      </c>
      <c r="B10" s="11"/>
      <c r="C10" s="32"/>
      <c r="D10" s="32"/>
      <c r="E10" s="32"/>
      <c r="F10" s="32"/>
      <c r="G10" s="32"/>
      <c r="H10" s="32"/>
      <c r="I10" s="32"/>
      <c r="J10" s="32"/>
      <c r="K10" s="62"/>
      <c r="L10" s="62"/>
      <c r="M10" s="62"/>
      <c r="N10" s="62"/>
      <c r="O10" s="62"/>
      <c r="P10" s="62"/>
      <c r="Q10" s="62"/>
    </row>
    <row r="11" spans="1:17" s="2" customFormat="1" ht="15" customHeight="1" thickBot="1" x14ac:dyDescent="0.25">
      <c r="A11" s="174" t="s">
        <v>174</v>
      </c>
      <c r="B11" s="57"/>
      <c r="C11" s="58">
        <f>SUM(C5:C10)</f>
        <v>0</v>
      </c>
      <c r="D11" s="58">
        <f>SUM(D5:D10)</f>
        <v>0</v>
      </c>
      <c r="E11" s="58">
        <f t="shared" ref="E11:K11" si="1">SUM(E5:E10)</f>
        <v>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9">
        <f t="shared" si="1"/>
        <v>0</v>
      </c>
      <c r="L11" s="59">
        <f t="shared" ref="L11:Q11" si="2">SUM(L5:L10)</f>
        <v>0</v>
      </c>
      <c r="M11" s="59">
        <f t="shared" si="2"/>
        <v>0</v>
      </c>
      <c r="N11" s="59">
        <f t="shared" si="2"/>
        <v>0</v>
      </c>
      <c r="O11" s="59">
        <f t="shared" si="2"/>
        <v>0</v>
      </c>
      <c r="P11" s="59">
        <f t="shared" si="2"/>
        <v>0</v>
      </c>
      <c r="Q11" s="59">
        <f t="shared" si="2"/>
        <v>0</v>
      </c>
    </row>
    <row r="12" spans="1:17" s="2" customFormat="1" ht="15" customHeight="1" x14ac:dyDescent="0.2">
      <c r="A12" s="117" t="s">
        <v>202</v>
      </c>
      <c r="B12" s="11"/>
      <c r="C12" s="36">
        <f>'geldstroom realisaties en proj'!C82</f>
        <v>0</v>
      </c>
      <c r="D12" s="36">
        <f>'geldstroom realisaties en proj'!D82</f>
        <v>0</v>
      </c>
      <c r="E12" s="36">
        <f>'geldstroom realisaties en proj'!E82</f>
        <v>0</v>
      </c>
      <c r="F12" s="36">
        <f>'geldstroom realisaties en proj'!F82</f>
        <v>0</v>
      </c>
      <c r="G12" s="36">
        <f>'geldstroom realisaties en proj'!G82</f>
        <v>0</v>
      </c>
      <c r="H12" s="36">
        <f>'geldstroom realisaties en proj'!H82</f>
        <v>0</v>
      </c>
      <c r="I12" s="36">
        <f>'geldstroom realisaties en proj'!I82</f>
        <v>0</v>
      </c>
      <c r="J12" s="36">
        <f>'geldstroom realisaties en proj'!J82</f>
        <v>0</v>
      </c>
      <c r="K12" s="36">
        <f>'geldstroom realisaties en proj'!K82</f>
        <v>0</v>
      </c>
      <c r="L12" s="36">
        <f>'geldstroom realisaties en proj'!L82</f>
        <v>0</v>
      </c>
      <c r="M12" s="36">
        <f>'geldstroom realisaties en proj'!M82</f>
        <v>0</v>
      </c>
      <c r="N12" s="36">
        <f>'geldstroom realisaties en proj'!N82</f>
        <v>0</v>
      </c>
      <c r="O12" s="36">
        <f>'geldstroom realisaties en proj'!O82</f>
        <v>0</v>
      </c>
      <c r="P12" s="36">
        <f>'geldstroom realisaties en proj'!P82</f>
        <v>0</v>
      </c>
      <c r="Q12" s="36">
        <f>'geldstroom realisaties en proj'!Q82</f>
        <v>0</v>
      </c>
    </row>
    <row r="13" spans="1:17" s="2" customFormat="1" ht="15" customHeight="1" x14ac:dyDescent="0.2">
      <c r="A13" s="117" t="s">
        <v>198</v>
      </c>
      <c r="B13" s="11"/>
      <c r="C13" s="36">
        <f>'geldstroom realisaties en proj'!C83</f>
        <v>0</v>
      </c>
      <c r="D13" s="36">
        <f>'geldstroom realisaties en proj'!D83</f>
        <v>0</v>
      </c>
      <c r="E13" s="36">
        <f>'geldstroom realisaties en proj'!E83</f>
        <v>0</v>
      </c>
      <c r="F13" s="36">
        <f>'geldstroom realisaties en proj'!F83</f>
        <v>0</v>
      </c>
      <c r="G13" s="36">
        <f>'geldstroom realisaties en proj'!G83</f>
        <v>0</v>
      </c>
      <c r="H13" s="36">
        <f>'geldstroom realisaties en proj'!H83</f>
        <v>0</v>
      </c>
      <c r="I13" s="36">
        <f>'geldstroom realisaties en proj'!I83</f>
        <v>0</v>
      </c>
      <c r="J13" s="36">
        <f>'geldstroom realisaties en proj'!J83</f>
        <v>0</v>
      </c>
      <c r="K13" s="36">
        <f>'geldstroom realisaties en proj'!K83</f>
        <v>0</v>
      </c>
      <c r="L13" s="36">
        <f>'geldstroom realisaties en proj'!L83</f>
        <v>0</v>
      </c>
      <c r="M13" s="36">
        <f>'geldstroom realisaties en proj'!M83</f>
        <v>0</v>
      </c>
      <c r="N13" s="36">
        <f>'geldstroom realisaties en proj'!N83</f>
        <v>0</v>
      </c>
      <c r="O13" s="36">
        <f>'geldstroom realisaties en proj'!O83</f>
        <v>0</v>
      </c>
      <c r="P13" s="36">
        <f>'geldstroom realisaties en proj'!P83</f>
        <v>0</v>
      </c>
      <c r="Q13" s="36">
        <f>'geldstroom realisaties en proj'!Q83</f>
        <v>0</v>
      </c>
    </row>
    <row r="14" spans="1:17" s="2" customFormat="1" ht="15" customHeight="1" thickBot="1" x14ac:dyDescent="0.25">
      <c r="A14" s="117" t="s">
        <v>197</v>
      </c>
      <c r="B14" s="11"/>
      <c r="C14" s="36">
        <f>'geldstroom realisaties en proj'!C84</f>
        <v>0</v>
      </c>
      <c r="D14" s="36">
        <f>'geldstroom realisaties en proj'!D84</f>
        <v>0</v>
      </c>
      <c r="E14" s="36">
        <f>'geldstroom realisaties en proj'!E84</f>
        <v>0</v>
      </c>
      <c r="F14" s="36">
        <f>'geldstroom realisaties en proj'!F84</f>
        <v>0</v>
      </c>
      <c r="G14" s="36">
        <f>'geldstroom realisaties en proj'!G84</f>
        <v>0</v>
      </c>
      <c r="H14" s="36">
        <f>'geldstroom realisaties en proj'!H84</f>
        <v>0</v>
      </c>
      <c r="I14" s="36">
        <f>'geldstroom realisaties en proj'!I84</f>
        <v>0</v>
      </c>
      <c r="J14" s="36">
        <f>'geldstroom realisaties en proj'!J84</f>
        <v>0</v>
      </c>
      <c r="K14" s="36">
        <f>'geldstroom realisaties en proj'!K84</f>
        <v>0</v>
      </c>
      <c r="L14" s="36">
        <f>'geldstroom realisaties en proj'!L84</f>
        <v>0</v>
      </c>
      <c r="M14" s="36">
        <f>'geldstroom realisaties en proj'!M84</f>
        <v>0</v>
      </c>
      <c r="N14" s="36">
        <f>'geldstroom realisaties en proj'!N84</f>
        <v>0</v>
      </c>
      <c r="O14" s="36">
        <f>'geldstroom realisaties en proj'!O84</f>
        <v>0</v>
      </c>
      <c r="P14" s="36">
        <f>'geldstroom realisaties en proj'!P84</f>
        <v>0</v>
      </c>
      <c r="Q14" s="36">
        <f>'geldstroom realisaties en proj'!Q84</f>
        <v>0</v>
      </c>
    </row>
    <row r="15" spans="1:17" s="2" customFormat="1" ht="15" customHeight="1" thickBot="1" x14ac:dyDescent="0.25">
      <c r="A15" s="177" t="s">
        <v>175</v>
      </c>
      <c r="B15" s="176"/>
      <c r="C15" s="52">
        <f>C11-C12</f>
        <v>0</v>
      </c>
      <c r="D15" s="52">
        <f>D11-D12</f>
        <v>0</v>
      </c>
      <c r="E15" s="52">
        <f t="shared" ref="E15:J15" si="3">E11-E12</f>
        <v>0</v>
      </c>
      <c r="F15" s="52">
        <f t="shared" si="3"/>
        <v>0</v>
      </c>
      <c r="G15" s="52">
        <f t="shared" si="3"/>
        <v>0</v>
      </c>
      <c r="H15" s="52">
        <f t="shared" si="3"/>
        <v>0</v>
      </c>
      <c r="I15" s="52">
        <f t="shared" si="3"/>
        <v>0</v>
      </c>
      <c r="J15" s="52">
        <f t="shared" si="3"/>
        <v>0</v>
      </c>
      <c r="K15" s="53">
        <f t="shared" ref="K15:Q15" si="4">K11-K12</f>
        <v>0</v>
      </c>
      <c r="L15" s="53">
        <f t="shared" si="4"/>
        <v>0</v>
      </c>
      <c r="M15" s="53">
        <f t="shared" si="4"/>
        <v>0</v>
      </c>
      <c r="N15" s="53">
        <f t="shared" si="4"/>
        <v>0</v>
      </c>
      <c r="O15" s="53">
        <f t="shared" si="4"/>
        <v>0</v>
      </c>
      <c r="P15" s="53">
        <f t="shared" si="4"/>
        <v>0</v>
      </c>
      <c r="Q15" s="53">
        <f t="shared" si="4"/>
        <v>0</v>
      </c>
    </row>
    <row r="16" spans="1:17" s="3" customFormat="1" ht="15" customHeight="1" x14ac:dyDescent="0.2">
      <c r="A16" s="2"/>
      <c r="D16" s="2"/>
      <c r="E16" s="2"/>
      <c r="F16" s="2"/>
      <c r="G16" s="2"/>
      <c r="H16" s="2"/>
      <c r="I16" s="2"/>
      <c r="J16" s="2"/>
      <c r="K16" s="2"/>
    </row>
    <row r="17" spans="1:11" s="2" customFormat="1" ht="15" customHeight="1" x14ac:dyDescent="0.2">
      <c r="B17" s="3"/>
      <c r="C17" s="3"/>
    </row>
    <row r="18" spans="1:11" s="2" customFormat="1" ht="15" customHeight="1" x14ac:dyDescent="0.2">
      <c r="B18" s="3"/>
      <c r="C18" s="3"/>
    </row>
    <row r="19" spans="1:11" s="2" customFormat="1" ht="15" customHeight="1" x14ac:dyDescent="0.2">
      <c r="B19" s="3"/>
      <c r="C19" s="3"/>
    </row>
    <row r="20" spans="1:11" s="3" customFormat="1" ht="15" customHeight="1" x14ac:dyDescent="0.2">
      <c r="A20" s="2"/>
      <c r="D20" s="2"/>
      <c r="E20" s="2"/>
      <c r="F20" s="2"/>
      <c r="G20" s="2"/>
      <c r="H20" s="2"/>
      <c r="I20" s="2"/>
      <c r="J20" s="2"/>
      <c r="K20" s="2"/>
    </row>
    <row r="21" spans="1:11" s="2" customFormat="1" ht="15" customHeight="1" x14ac:dyDescent="0.2">
      <c r="B21" s="3"/>
      <c r="C21" s="3"/>
    </row>
    <row r="22" spans="1:11" s="2" customFormat="1" ht="15" customHeight="1" x14ac:dyDescent="0.2">
      <c r="B22" s="3"/>
      <c r="C22" s="3"/>
    </row>
    <row r="23" spans="1:11" s="2" customFormat="1" ht="15" customHeight="1" x14ac:dyDescent="0.2">
      <c r="B23" s="3"/>
      <c r="C23" s="3"/>
    </row>
    <row r="24" spans="1:11" s="2" customFormat="1" ht="15" customHeight="1" x14ac:dyDescent="0.2">
      <c r="B24" s="3"/>
      <c r="C24" s="3"/>
    </row>
    <row r="25" spans="1:11" s="2" customFormat="1" ht="15" customHeight="1" x14ac:dyDescent="0.2">
      <c r="B25" s="3"/>
      <c r="C25" s="3"/>
    </row>
    <row r="26" spans="1:11" s="2" customFormat="1" ht="15" customHeight="1" x14ac:dyDescent="0.2">
      <c r="B26" s="3"/>
      <c r="C26" s="3"/>
    </row>
    <row r="27" spans="1:11" s="2" customFormat="1" ht="15" customHeight="1" x14ac:dyDescent="0.2">
      <c r="B27" s="3"/>
      <c r="C27" s="3"/>
    </row>
    <row r="28" spans="1:11" s="2" customFormat="1" ht="15" customHeight="1" x14ac:dyDescent="0.2">
      <c r="B28" s="3"/>
      <c r="C28" s="3"/>
    </row>
    <row r="29" spans="1:11" s="2" customFormat="1" ht="15" customHeight="1" x14ac:dyDescent="0.2">
      <c r="B29" s="3"/>
      <c r="C29" s="3"/>
    </row>
    <row r="30" spans="1:11" s="2" customFormat="1" ht="15" customHeight="1" x14ac:dyDescent="0.2">
      <c r="B30" s="3"/>
      <c r="C30" s="3"/>
    </row>
    <row r="31" spans="1:11" s="2" customFormat="1" ht="15" customHeight="1" x14ac:dyDescent="0.2">
      <c r="B31" s="3"/>
      <c r="C31" s="3"/>
    </row>
    <row r="32" spans="1:11" s="2" customFormat="1" ht="15" customHeight="1" x14ac:dyDescent="0.2">
      <c r="B32" s="3"/>
      <c r="C32" s="3"/>
    </row>
    <row r="33" spans="2:3" s="2" customFormat="1" ht="15" customHeight="1" x14ac:dyDescent="0.2">
      <c r="B33" s="3"/>
      <c r="C33" s="3"/>
    </row>
    <row r="34" spans="2:3" s="2" customFormat="1" ht="15" customHeight="1" x14ac:dyDescent="0.2">
      <c r="B34" s="3"/>
      <c r="C34" s="3"/>
    </row>
    <row r="35" spans="2:3" s="2" customFormat="1" ht="15" customHeight="1" x14ac:dyDescent="0.2">
      <c r="B35" s="3"/>
      <c r="C35" s="3"/>
    </row>
    <row r="36" spans="2:3" s="2" customFormat="1" ht="15" customHeight="1" x14ac:dyDescent="0.2">
      <c r="B36" s="3"/>
      <c r="C36" s="3"/>
    </row>
    <row r="37" spans="2:3" s="2" customFormat="1" ht="15" customHeight="1" x14ac:dyDescent="0.2">
      <c r="B37" s="3"/>
      <c r="C37" s="3"/>
    </row>
    <row r="38" spans="2:3" s="2" customFormat="1" ht="15" customHeight="1" x14ac:dyDescent="0.2">
      <c r="B38" s="3"/>
      <c r="C38" s="3"/>
    </row>
    <row r="39" spans="2:3" s="2" customFormat="1" ht="15" customHeight="1" x14ac:dyDescent="0.2">
      <c r="B39" s="3"/>
      <c r="C39" s="3"/>
    </row>
    <row r="40" spans="2:3" s="2" customFormat="1" ht="15" customHeight="1" x14ac:dyDescent="0.2">
      <c r="B40" s="3"/>
      <c r="C40" s="3"/>
    </row>
    <row r="41" spans="2:3" s="2" customFormat="1" ht="15" customHeight="1" x14ac:dyDescent="0.2">
      <c r="B41" s="3"/>
      <c r="C41" s="3"/>
    </row>
    <row r="42" spans="2:3" s="2" customFormat="1" ht="15" customHeight="1" x14ac:dyDescent="0.2">
      <c r="B42" s="3"/>
      <c r="C42" s="3"/>
    </row>
    <row r="43" spans="2:3" s="2" customFormat="1" ht="15" customHeight="1" x14ac:dyDescent="0.2">
      <c r="B43" s="3"/>
      <c r="C43" s="3"/>
    </row>
    <row r="44" spans="2:3" s="2" customFormat="1" ht="15" customHeight="1" x14ac:dyDescent="0.2">
      <c r="B44" s="3"/>
      <c r="C44" s="3"/>
    </row>
    <row r="45" spans="2:3" s="2" customFormat="1" ht="15" customHeight="1" x14ac:dyDescent="0.2">
      <c r="B45" s="3"/>
      <c r="C45" s="3"/>
    </row>
    <row r="46" spans="2:3" s="2" customFormat="1" ht="15" customHeight="1" x14ac:dyDescent="0.2">
      <c r="B46" s="3"/>
      <c r="C46" s="3"/>
    </row>
    <row r="47" spans="2:3" s="2" customFormat="1" ht="15" customHeight="1" x14ac:dyDescent="0.2">
      <c r="B47" s="3"/>
      <c r="C47" s="3"/>
    </row>
    <row r="48" spans="2:3" s="2" customFormat="1" ht="15" customHeight="1" x14ac:dyDescent="0.2">
      <c r="B48" s="3"/>
      <c r="C48" s="3"/>
    </row>
    <row r="49" spans="2:3" s="2" customFormat="1" ht="15" customHeight="1" x14ac:dyDescent="0.2">
      <c r="B49" s="3"/>
      <c r="C49" s="3"/>
    </row>
    <row r="50" spans="2:3" s="2" customFormat="1" ht="15" customHeight="1" x14ac:dyDescent="0.2">
      <c r="B50" s="3"/>
      <c r="C50" s="3"/>
    </row>
    <row r="51" spans="2:3" s="2" customFormat="1" ht="15" customHeight="1" x14ac:dyDescent="0.2">
      <c r="B51" s="3"/>
      <c r="C51" s="3"/>
    </row>
    <row r="52" spans="2:3" s="2" customFormat="1" ht="15" customHeight="1" x14ac:dyDescent="0.2">
      <c r="B52" s="3"/>
      <c r="C52" s="3"/>
    </row>
    <row r="53" spans="2:3" s="2" customFormat="1" ht="15" customHeight="1" x14ac:dyDescent="0.2">
      <c r="B53" s="3"/>
      <c r="C53" s="3"/>
    </row>
    <row r="54" spans="2:3" s="2" customFormat="1" ht="15" customHeight="1" x14ac:dyDescent="0.2">
      <c r="B54" s="3"/>
      <c r="C54" s="3"/>
    </row>
    <row r="55" spans="2:3" s="2" customFormat="1" ht="15" customHeight="1" x14ac:dyDescent="0.2">
      <c r="B55" s="3"/>
      <c r="C55" s="3"/>
    </row>
    <row r="56" spans="2:3" s="2" customFormat="1" ht="15" customHeight="1" x14ac:dyDescent="0.2">
      <c r="B56" s="3"/>
      <c r="C56" s="3"/>
    </row>
    <row r="57" spans="2:3" s="2" customFormat="1" ht="15" customHeight="1" x14ac:dyDescent="0.2">
      <c r="B57" s="3"/>
      <c r="C57" s="3"/>
    </row>
    <row r="58" spans="2:3" s="2" customFormat="1" ht="15" customHeight="1" x14ac:dyDescent="0.2">
      <c r="B58" s="3"/>
      <c r="C58" s="3"/>
    </row>
    <row r="59" spans="2:3" s="2" customFormat="1" ht="15" customHeight="1" x14ac:dyDescent="0.2">
      <c r="B59" s="3"/>
      <c r="C59" s="3"/>
    </row>
    <row r="60" spans="2:3" s="2" customFormat="1" ht="15" customHeight="1" x14ac:dyDescent="0.2">
      <c r="B60" s="3"/>
      <c r="C60" s="3"/>
    </row>
    <row r="61" spans="2:3" s="2" customFormat="1" ht="15" customHeight="1" x14ac:dyDescent="0.2">
      <c r="B61" s="3"/>
      <c r="C61" s="3"/>
    </row>
    <row r="62" spans="2:3" s="2" customFormat="1" ht="15" customHeight="1" x14ac:dyDescent="0.2">
      <c r="B62" s="3"/>
      <c r="C62" s="3"/>
    </row>
    <row r="63" spans="2:3" s="2" customFormat="1" ht="15" customHeight="1" x14ac:dyDescent="0.2">
      <c r="B63" s="3"/>
      <c r="C63" s="3"/>
    </row>
    <row r="64" spans="2:3" s="2" customFormat="1" ht="15" customHeight="1" x14ac:dyDescent="0.2">
      <c r="B64" s="3"/>
      <c r="C64" s="3"/>
    </row>
    <row r="65" spans="2:3" s="2" customFormat="1" ht="15" customHeight="1" x14ac:dyDescent="0.2">
      <c r="B65" s="3"/>
      <c r="C65" s="3"/>
    </row>
    <row r="66" spans="2:3" s="2" customFormat="1" ht="15" customHeight="1" x14ac:dyDescent="0.2">
      <c r="B66" s="3"/>
      <c r="C66" s="3"/>
    </row>
    <row r="67" spans="2:3" s="2" customFormat="1" ht="15" customHeight="1" x14ac:dyDescent="0.2">
      <c r="B67" s="3"/>
      <c r="C67" s="3"/>
    </row>
    <row r="68" spans="2:3" s="2" customFormat="1" ht="15" customHeight="1" x14ac:dyDescent="0.2">
      <c r="B68" s="3"/>
      <c r="C68" s="3"/>
    </row>
    <row r="69" spans="2:3" s="2" customFormat="1" ht="15" customHeight="1" x14ac:dyDescent="0.2">
      <c r="B69" s="3"/>
      <c r="C69" s="3"/>
    </row>
    <row r="70" spans="2:3" s="2" customFormat="1" ht="15" customHeight="1" x14ac:dyDescent="0.2">
      <c r="B70" s="3"/>
      <c r="C70" s="3"/>
    </row>
    <row r="71" spans="2:3" s="2" customFormat="1" ht="15" customHeight="1" x14ac:dyDescent="0.2">
      <c r="B71" s="3"/>
      <c r="C71" s="3"/>
    </row>
    <row r="72" spans="2:3" s="2" customFormat="1" ht="11.25" x14ac:dyDescent="0.2">
      <c r="B72" s="3"/>
      <c r="C72" s="3"/>
    </row>
    <row r="73" spans="2:3" s="2" customFormat="1" ht="11.25" x14ac:dyDescent="0.2">
      <c r="B73" s="3"/>
      <c r="C73" s="3"/>
    </row>
    <row r="74" spans="2:3" s="2" customFormat="1" ht="11.25" x14ac:dyDescent="0.2">
      <c r="B74" s="3"/>
      <c r="C74" s="3"/>
    </row>
    <row r="75" spans="2:3" s="2" customFormat="1" ht="11.25" x14ac:dyDescent="0.2">
      <c r="B75" s="3"/>
      <c r="C75" s="3"/>
    </row>
    <row r="76" spans="2:3" s="2" customFormat="1" ht="11.25" x14ac:dyDescent="0.2">
      <c r="B76" s="3"/>
      <c r="C76" s="3"/>
    </row>
    <row r="77" spans="2:3" s="2" customFormat="1" ht="11.25" x14ac:dyDescent="0.2">
      <c r="B77" s="3"/>
      <c r="C77" s="3"/>
    </row>
    <row r="78" spans="2:3" s="2" customFormat="1" ht="11.25" x14ac:dyDescent="0.2">
      <c r="B78" s="3"/>
      <c r="C78" s="3"/>
    </row>
    <row r="79" spans="2:3" s="2" customFormat="1" ht="11.25" x14ac:dyDescent="0.2">
      <c r="B79" s="3"/>
      <c r="C79" s="3"/>
    </row>
    <row r="80" spans="2:3" s="2" customFormat="1" ht="11.25" x14ac:dyDescent="0.2">
      <c r="B80" s="3"/>
      <c r="C80" s="3"/>
    </row>
    <row r="81" spans="2:3" s="2" customFormat="1" ht="11.25" x14ac:dyDescent="0.2">
      <c r="B81" s="3"/>
      <c r="C81" s="3"/>
    </row>
    <row r="82" spans="2:3" s="2" customFormat="1" ht="11.25" x14ac:dyDescent="0.2">
      <c r="B82" s="3"/>
      <c r="C82" s="3"/>
    </row>
    <row r="83" spans="2:3" s="2" customFormat="1" ht="11.25" x14ac:dyDescent="0.2">
      <c r="B83" s="3"/>
      <c r="C83" s="3"/>
    </row>
    <row r="84" spans="2:3" s="2" customFormat="1" ht="11.25" x14ac:dyDescent="0.2">
      <c r="B84" s="3"/>
      <c r="C84" s="3"/>
    </row>
    <row r="85" spans="2:3" s="2" customFormat="1" ht="11.25" x14ac:dyDescent="0.2">
      <c r="B85" s="3"/>
      <c r="C85" s="3"/>
    </row>
    <row r="86" spans="2:3" s="2" customFormat="1" ht="11.25" x14ac:dyDescent="0.2">
      <c r="B86" s="3"/>
      <c r="C86" s="3"/>
    </row>
    <row r="87" spans="2:3" s="2" customFormat="1" ht="11.25" x14ac:dyDescent="0.2">
      <c r="B87" s="3"/>
      <c r="C87" s="3"/>
    </row>
    <row r="88" spans="2:3" s="2" customFormat="1" ht="11.25" x14ac:dyDescent="0.2">
      <c r="B88" s="3"/>
      <c r="C88" s="3"/>
    </row>
    <row r="89" spans="2:3" s="2" customFormat="1" ht="11.25" x14ac:dyDescent="0.2">
      <c r="B89" s="3"/>
      <c r="C89" s="3"/>
    </row>
    <row r="90" spans="2:3" s="2" customFormat="1" ht="11.25" x14ac:dyDescent="0.2">
      <c r="B90" s="3"/>
      <c r="C90" s="3"/>
    </row>
    <row r="91" spans="2:3" s="2" customFormat="1" ht="11.25" x14ac:dyDescent="0.2">
      <c r="B91" s="3"/>
      <c r="C91" s="3"/>
    </row>
    <row r="92" spans="2:3" s="2" customFormat="1" ht="11.25" x14ac:dyDescent="0.2">
      <c r="B92" s="3"/>
      <c r="C92" s="3"/>
    </row>
    <row r="93" spans="2:3" s="2" customFormat="1" ht="11.25" x14ac:dyDescent="0.2">
      <c r="B93" s="3"/>
      <c r="C93" s="3"/>
    </row>
    <row r="94" spans="2:3" s="2" customFormat="1" ht="11.25" x14ac:dyDescent="0.2">
      <c r="B94" s="3"/>
      <c r="C94" s="3"/>
    </row>
    <row r="95" spans="2:3" s="2" customFormat="1" ht="11.25" x14ac:dyDescent="0.2">
      <c r="B95" s="3"/>
      <c r="C95" s="3"/>
    </row>
    <row r="96" spans="2:3" s="2" customFormat="1" ht="11.25" x14ac:dyDescent="0.2">
      <c r="B96" s="3"/>
      <c r="C96" s="3"/>
    </row>
    <row r="97" spans="2:3" s="2" customFormat="1" ht="11.25" x14ac:dyDescent="0.2">
      <c r="B97" s="3"/>
      <c r="C97" s="3"/>
    </row>
    <row r="98" spans="2:3" s="2" customFormat="1" ht="11.25" x14ac:dyDescent="0.2">
      <c r="B98" s="3"/>
      <c r="C98" s="3"/>
    </row>
    <row r="99" spans="2:3" s="2" customFormat="1" ht="11.25" x14ac:dyDescent="0.2">
      <c r="B99" s="3"/>
      <c r="C99" s="3"/>
    </row>
    <row r="100" spans="2:3" s="2" customFormat="1" ht="11.25" x14ac:dyDescent="0.2">
      <c r="B100" s="3"/>
      <c r="C100" s="3"/>
    </row>
    <row r="101" spans="2:3" s="2" customFormat="1" ht="11.25" x14ac:dyDescent="0.2">
      <c r="B101" s="3"/>
      <c r="C101" s="3"/>
    </row>
    <row r="102" spans="2:3" s="2" customFormat="1" ht="11.25" x14ac:dyDescent="0.2">
      <c r="B102" s="3"/>
      <c r="C102" s="3"/>
    </row>
    <row r="103" spans="2:3" s="2" customFormat="1" ht="11.25" x14ac:dyDescent="0.2">
      <c r="B103" s="3"/>
      <c r="C103" s="3"/>
    </row>
    <row r="104" spans="2:3" s="2" customFormat="1" ht="11.25" x14ac:dyDescent="0.2">
      <c r="B104" s="3"/>
      <c r="C104" s="3"/>
    </row>
    <row r="105" spans="2:3" s="2" customFormat="1" ht="11.25" x14ac:dyDescent="0.2">
      <c r="B105" s="3"/>
      <c r="C105" s="3"/>
    </row>
    <row r="106" spans="2:3" s="2" customFormat="1" ht="11.25" x14ac:dyDescent="0.2">
      <c r="B106" s="3"/>
      <c r="C106" s="3"/>
    </row>
    <row r="107" spans="2:3" s="2" customFormat="1" ht="11.25" x14ac:dyDescent="0.2">
      <c r="B107" s="3"/>
      <c r="C107" s="3"/>
    </row>
    <row r="108" spans="2:3" s="2" customFormat="1" ht="11.25" x14ac:dyDescent="0.2">
      <c r="B108" s="3"/>
      <c r="C108" s="3"/>
    </row>
    <row r="109" spans="2:3" s="2" customFormat="1" ht="11.25" x14ac:dyDescent="0.2">
      <c r="B109" s="3"/>
      <c r="C109" s="3"/>
    </row>
    <row r="110" spans="2:3" s="2" customFormat="1" ht="11.25" x14ac:dyDescent="0.2">
      <c r="B110" s="3"/>
      <c r="C110" s="3"/>
    </row>
    <row r="111" spans="2:3" s="2" customFormat="1" ht="11.25" x14ac:dyDescent="0.2">
      <c r="B111" s="3"/>
      <c r="C111" s="3"/>
    </row>
    <row r="112" spans="2:3" s="2" customFormat="1" ht="11.25" x14ac:dyDescent="0.2">
      <c r="B112" s="3"/>
      <c r="C112" s="3"/>
    </row>
    <row r="113" spans="2:3" s="2" customFormat="1" ht="11.25" x14ac:dyDescent="0.2">
      <c r="B113" s="3"/>
      <c r="C113" s="3"/>
    </row>
    <row r="114" spans="2:3" s="2" customFormat="1" ht="11.25" x14ac:dyDescent="0.2">
      <c r="B114" s="3"/>
      <c r="C114" s="3"/>
    </row>
    <row r="115" spans="2:3" s="2" customFormat="1" ht="11.25" x14ac:dyDescent="0.2">
      <c r="B115" s="3"/>
      <c r="C115" s="3"/>
    </row>
    <row r="116" spans="2:3" s="2" customFormat="1" ht="11.25" x14ac:dyDescent="0.2">
      <c r="B116" s="3"/>
      <c r="C116" s="3"/>
    </row>
    <row r="117" spans="2:3" s="2" customFormat="1" ht="11.25" x14ac:dyDescent="0.2">
      <c r="B117" s="3"/>
      <c r="C117" s="3"/>
    </row>
    <row r="118" spans="2:3" s="2" customFormat="1" ht="11.25" x14ac:dyDescent="0.2">
      <c r="B118" s="3"/>
      <c r="C118" s="3"/>
    </row>
    <row r="119" spans="2:3" s="2" customFormat="1" ht="11.25" x14ac:dyDescent="0.2">
      <c r="B119" s="3"/>
      <c r="C119" s="3"/>
    </row>
    <row r="120" spans="2:3" s="2" customFormat="1" ht="11.25" x14ac:dyDescent="0.2">
      <c r="B120" s="3"/>
      <c r="C120" s="3"/>
    </row>
    <row r="121" spans="2:3" s="2" customFormat="1" ht="11.25" x14ac:dyDescent="0.2">
      <c r="B121" s="3"/>
      <c r="C121" s="3"/>
    </row>
    <row r="122" spans="2:3" s="2" customFormat="1" ht="11.25" x14ac:dyDescent="0.2">
      <c r="B122" s="3"/>
      <c r="C122" s="3"/>
    </row>
    <row r="123" spans="2:3" s="2" customFormat="1" ht="11.25" x14ac:dyDescent="0.2">
      <c r="B123" s="3"/>
      <c r="C123" s="3"/>
    </row>
    <row r="124" spans="2:3" s="2" customFormat="1" ht="11.25" x14ac:dyDescent="0.2">
      <c r="B124" s="3"/>
      <c r="C124" s="3"/>
    </row>
    <row r="125" spans="2:3" s="2" customFormat="1" ht="11.25" x14ac:dyDescent="0.2">
      <c r="B125" s="3"/>
      <c r="C125" s="3"/>
    </row>
    <row r="126" spans="2:3" s="2" customFormat="1" ht="11.25" x14ac:dyDescent="0.2">
      <c r="B126" s="3"/>
      <c r="C126" s="3"/>
    </row>
    <row r="127" spans="2:3" s="2" customFormat="1" ht="11.25" x14ac:dyDescent="0.2">
      <c r="B127" s="3"/>
      <c r="C127" s="3"/>
    </row>
    <row r="128" spans="2:3" s="2" customFormat="1" ht="11.25" x14ac:dyDescent="0.2">
      <c r="B128" s="3"/>
      <c r="C128" s="3"/>
    </row>
    <row r="129" spans="2:3" s="2" customFormat="1" ht="11.25" x14ac:dyDescent="0.2">
      <c r="B129" s="3"/>
      <c r="C129" s="3"/>
    </row>
    <row r="130" spans="2:3" s="2" customFormat="1" ht="11.25" x14ac:dyDescent="0.2">
      <c r="B130" s="3"/>
      <c r="C130" s="3"/>
    </row>
    <row r="131" spans="2:3" s="2" customFormat="1" ht="11.25" x14ac:dyDescent="0.2">
      <c r="B131" s="3"/>
      <c r="C131" s="3"/>
    </row>
    <row r="132" spans="2:3" s="2" customFormat="1" ht="11.25" x14ac:dyDescent="0.2">
      <c r="B132" s="3"/>
      <c r="C132" s="3"/>
    </row>
    <row r="133" spans="2:3" s="2" customFormat="1" ht="11.25" x14ac:dyDescent="0.2">
      <c r="B133" s="3"/>
      <c r="C133" s="3"/>
    </row>
    <row r="134" spans="2:3" s="2" customFormat="1" ht="11.25" x14ac:dyDescent="0.2">
      <c r="B134" s="3"/>
      <c r="C134" s="3"/>
    </row>
    <row r="135" spans="2:3" s="2" customFormat="1" ht="11.25" x14ac:dyDescent="0.2">
      <c r="B135" s="3"/>
      <c r="C135" s="3"/>
    </row>
    <row r="136" spans="2:3" s="2" customFormat="1" ht="11.25" x14ac:dyDescent="0.2">
      <c r="B136" s="3"/>
      <c r="C136" s="3"/>
    </row>
    <row r="137" spans="2:3" s="2" customFormat="1" ht="11.25" x14ac:dyDescent="0.2">
      <c r="B137" s="3"/>
      <c r="C137" s="3"/>
    </row>
    <row r="138" spans="2:3" s="2" customFormat="1" ht="11.25" x14ac:dyDescent="0.2">
      <c r="B138" s="3"/>
      <c r="C138" s="3"/>
    </row>
    <row r="139" spans="2:3" s="2" customFormat="1" ht="11.25" x14ac:dyDescent="0.2">
      <c r="B139" s="3"/>
      <c r="C139" s="3"/>
    </row>
    <row r="140" spans="2:3" s="2" customFormat="1" ht="11.25" x14ac:dyDescent="0.2">
      <c r="B140" s="3"/>
      <c r="C140" s="3"/>
    </row>
    <row r="141" spans="2:3" s="2" customFormat="1" ht="11.25" x14ac:dyDescent="0.2">
      <c r="B141" s="3"/>
      <c r="C141" s="3"/>
    </row>
    <row r="142" spans="2:3" s="2" customFormat="1" ht="11.25" x14ac:dyDescent="0.2">
      <c r="B142" s="3"/>
      <c r="C142" s="3"/>
    </row>
    <row r="143" spans="2:3" s="2" customFormat="1" ht="11.25" x14ac:dyDescent="0.2">
      <c r="B143" s="3"/>
      <c r="C143" s="3"/>
    </row>
    <row r="144" spans="2:3" s="2" customFormat="1" ht="11.25" x14ac:dyDescent="0.2">
      <c r="B144" s="3"/>
      <c r="C144" s="3"/>
    </row>
    <row r="145" spans="2:3" s="2" customFormat="1" ht="11.25" x14ac:dyDescent="0.2">
      <c r="B145" s="3"/>
      <c r="C145" s="3"/>
    </row>
    <row r="146" spans="2:3" s="2" customFormat="1" ht="11.25" x14ac:dyDescent="0.2">
      <c r="B146" s="3"/>
      <c r="C146" s="3"/>
    </row>
    <row r="147" spans="2:3" s="2" customFormat="1" ht="11.25" x14ac:dyDescent="0.2">
      <c r="B147" s="3"/>
      <c r="C147" s="3"/>
    </row>
    <row r="148" spans="2:3" s="2" customFormat="1" ht="11.25" x14ac:dyDescent="0.2">
      <c r="B148" s="3"/>
      <c r="C148" s="3"/>
    </row>
    <row r="149" spans="2:3" s="2" customFormat="1" ht="11.25" x14ac:dyDescent="0.2">
      <c r="B149" s="3"/>
      <c r="C149" s="3"/>
    </row>
    <row r="150" spans="2:3" s="2" customFormat="1" ht="11.25" x14ac:dyDescent="0.2">
      <c r="B150" s="3"/>
      <c r="C150" s="3"/>
    </row>
    <row r="151" spans="2:3" s="2" customFormat="1" ht="11.25" x14ac:dyDescent="0.2">
      <c r="B151" s="3"/>
      <c r="C151" s="3"/>
    </row>
    <row r="152" spans="2:3" s="2" customFormat="1" ht="11.25" x14ac:dyDescent="0.2">
      <c r="B152" s="3"/>
      <c r="C152" s="3"/>
    </row>
    <row r="153" spans="2:3" s="2" customFormat="1" ht="11.25" x14ac:dyDescent="0.2">
      <c r="B153" s="3"/>
      <c r="C153" s="3"/>
    </row>
    <row r="154" spans="2:3" s="2" customFormat="1" ht="11.25" x14ac:dyDescent="0.2">
      <c r="B154" s="3"/>
      <c r="C154" s="3"/>
    </row>
    <row r="155" spans="2:3" s="2" customFormat="1" ht="11.25" x14ac:dyDescent="0.2">
      <c r="B155" s="3"/>
      <c r="C155" s="3"/>
    </row>
    <row r="156" spans="2:3" s="2" customFormat="1" ht="11.25" x14ac:dyDescent="0.2">
      <c r="B156" s="3"/>
      <c r="C156" s="3"/>
    </row>
    <row r="157" spans="2:3" s="2" customFormat="1" ht="11.25" x14ac:dyDescent="0.2">
      <c r="B157" s="3"/>
      <c r="C157" s="3"/>
    </row>
    <row r="158" spans="2:3" s="2" customFormat="1" ht="11.25" x14ac:dyDescent="0.2">
      <c r="B158" s="3"/>
      <c r="C158" s="3"/>
    </row>
    <row r="159" spans="2:3" s="2" customFormat="1" ht="11.25" x14ac:dyDescent="0.2">
      <c r="B159" s="3"/>
      <c r="C159" s="3"/>
    </row>
    <row r="160" spans="2:3" s="2" customFormat="1" ht="11.25" x14ac:dyDescent="0.2">
      <c r="B160" s="3"/>
      <c r="C160" s="3"/>
    </row>
    <row r="161" spans="2:3" s="2" customFormat="1" ht="11.25" x14ac:dyDescent="0.2">
      <c r="B161" s="3"/>
      <c r="C161" s="3"/>
    </row>
    <row r="162" spans="2:3" s="2" customFormat="1" ht="11.25" x14ac:dyDescent="0.2">
      <c r="B162" s="3"/>
      <c r="C162" s="3"/>
    </row>
    <row r="163" spans="2:3" s="2" customFormat="1" ht="11.25" x14ac:dyDescent="0.2">
      <c r="B163" s="3"/>
      <c r="C163" s="3"/>
    </row>
    <row r="164" spans="2:3" s="2" customFormat="1" ht="11.25" x14ac:dyDescent="0.2">
      <c r="B164" s="3"/>
      <c r="C164" s="3"/>
    </row>
    <row r="165" spans="2:3" s="2" customFormat="1" ht="11.25" x14ac:dyDescent="0.2">
      <c r="B165" s="3"/>
      <c r="C165" s="3"/>
    </row>
    <row r="166" spans="2:3" s="2" customFormat="1" ht="11.25" x14ac:dyDescent="0.2">
      <c r="B166" s="3"/>
      <c r="C166" s="3"/>
    </row>
    <row r="167" spans="2:3" s="2" customFormat="1" ht="11.25" x14ac:dyDescent="0.2">
      <c r="B167" s="3"/>
      <c r="C167" s="3"/>
    </row>
    <row r="168" spans="2:3" s="2" customFormat="1" ht="11.25" x14ac:dyDescent="0.2">
      <c r="B168" s="3"/>
      <c r="C168" s="3"/>
    </row>
    <row r="169" spans="2:3" s="2" customFormat="1" ht="11.25" x14ac:dyDescent="0.2">
      <c r="B169" s="3"/>
      <c r="C169" s="3"/>
    </row>
    <row r="170" spans="2:3" s="2" customFormat="1" ht="11.25" x14ac:dyDescent="0.2">
      <c r="B170" s="3"/>
      <c r="C170" s="3"/>
    </row>
    <row r="171" spans="2:3" s="2" customFormat="1" ht="11.25" x14ac:dyDescent="0.2">
      <c r="B171" s="3"/>
      <c r="C171" s="3"/>
    </row>
    <row r="172" spans="2:3" s="2" customFormat="1" ht="11.25" x14ac:dyDescent="0.2">
      <c r="B172" s="3"/>
      <c r="C172" s="3"/>
    </row>
    <row r="173" spans="2:3" s="2" customFormat="1" ht="11.25" x14ac:dyDescent="0.2">
      <c r="B173" s="3"/>
      <c r="C173" s="3"/>
    </row>
    <row r="174" spans="2:3" s="2" customFormat="1" ht="11.25" x14ac:dyDescent="0.2">
      <c r="B174" s="3"/>
      <c r="C174" s="3"/>
    </row>
    <row r="175" spans="2:3" s="2" customFormat="1" ht="11.25" x14ac:dyDescent="0.2">
      <c r="B175" s="3"/>
      <c r="C175" s="3"/>
    </row>
    <row r="176" spans="2:3" s="2" customFormat="1" ht="11.25" x14ac:dyDescent="0.2">
      <c r="B176" s="3"/>
      <c r="C176" s="3"/>
    </row>
    <row r="177" spans="2:3" s="2" customFormat="1" ht="11.25" x14ac:dyDescent="0.2">
      <c r="B177" s="3"/>
      <c r="C177" s="3"/>
    </row>
    <row r="178" spans="2:3" s="2" customFormat="1" ht="11.25" x14ac:dyDescent="0.2">
      <c r="B178" s="3"/>
      <c r="C178" s="3"/>
    </row>
    <row r="179" spans="2:3" s="2" customFormat="1" ht="11.25" x14ac:dyDescent="0.2">
      <c r="B179" s="3"/>
      <c r="C179" s="3"/>
    </row>
    <row r="180" spans="2:3" s="2" customFormat="1" ht="11.25" x14ac:dyDescent="0.2">
      <c r="B180" s="3"/>
      <c r="C180" s="3"/>
    </row>
    <row r="181" spans="2:3" s="2" customFormat="1" ht="11.25" x14ac:dyDescent="0.2">
      <c r="B181" s="3"/>
      <c r="C181" s="3"/>
    </row>
    <row r="182" spans="2:3" s="2" customFormat="1" ht="11.25" x14ac:dyDescent="0.2">
      <c r="B182" s="3"/>
      <c r="C182" s="3"/>
    </row>
    <row r="183" spans="2:3" s="2" customFormat="1" ht="11.25" x14ac:dyDescent="0.2">
      <c r="B183" s="3"/>
      <c r="C183" s="3"/>
    </row>
    <row r="184" spans="2:3" s="2" customFormat="1" ht="11.25" x14ac:dyDescent="0.2">
      <c r="B184" s="3"/>
      <c r="C184" s="3"/>
    </row>
    <row r="185" spans="2:3" s="2" customFormat="1" ht="11.25" x14ac:dyDescent="0.2">
      <c r="B185" s="3"/>
      <c r="C185" s="3"/>
    </row>
    <row r="186" spans="2:3" s="2" customFormat="1" ht="11.25" x14ac:dyDescent="0.2">
      <c r="B186" s="3"/>
      <c r="C186" s="3"/>
    </row>
    <row r="187" spans="2:3" s="2" customFormat="1" ht="11.25" x14ac:dyDescent="0.2">
      <c r="B187" s="3"/>
      <c r="C187" s="3"/>
    </row>
    <row r="188" spans="2:3" s="2" customFormat="1" ht="11.25" x14ac:dyDescent="0.2">
      <c r="B188" s="3"/>
      <c r="C188" s="3"/>
    </row>
    <row r="189" spans="2:3" s="2" customFormat="1" ht="11.25" x14ac:dyDescent="0.2">
      <c r="B189" s="3"/>
      <c r="C189" s="3"/>
    </row>
    <row r="190" spans="2:3" s="2" customFormat="1" ht="11.25" x14ac:dyDescent="0.2">
      <c r="B190" s="3"/>
      <c r="C190" s="3"/>
    </row>
    <row r="191" spans="2:3" s="2" customFormat="1" ht="11.25" x14ac:dyDescent="0.2">
      <c r="B191" s="3"/>
      <c r="C191" s="3"/>
    </row>
    <row r="192" spans="2:3" s="2" customFormat="1" ht="11.25" x14ac:dyDescent="0.2">
      <c r="B192" s="3"/>
      <c r="C192" s="3"/>
    </row>
    <row r="193" spans="2:3" s="2" customFormat="1" ht="11.25" x14ac:dyDescent="0.2">
      <c r="B193" s="3"/>
      <c r="C193" s="3"/>
    </row>
    <row r="194" spans="2:3" s="2" customFormat="1" ht="11.25" x14ac:dyDescent="0.2">
      <c r="B194" s="3"/>
      <c r="C194" s="3"/>
    </row>
    <row r="195" spans="2:3" s="2" customFormat="1" ht="11.25" x14ac:dyDescent="0.2">
      <c r="B195" s="3"/>
      <c r="C195" s="3"/>
    </row>
    <row r="196" spans="2:3" s="2" customFormat="1" ht="11.25" x14ac:dyDescent="0.2">
      <c r="B196" s="3"/>
      <c r="C196" s="3"/>
    </row>
    <row r="197" spans="2:3" s="2" customFormat="1" ht="11.25" x14ac:dyDescent="0.2">
      <c r="B197" s="3"/>
      <c r="C197" s="3"/>
    </row>
    <row r="198" spans="2:3" s="2" customFormat="1" ht="11.25" x14ac:dyDescent="0.2">
      <c r="B198" s="3"/>
      <c r="C198" s="3"/>
    </row>
    <row r="199" spans="2:3" s="2" customFormat="1" ht="11.25" x14ac:dyDescent="0.2">
      <c r="B199" s="3"/>
      <c r="C199" s="3"/>
    </row>
    <row r="200" spans="2:3" s="2" customFormat="1" ht="11.25" x14ac:dyDescent="0.2">
      <c r="B200" s="3"/>
      <c r="C200" s="3"/>
    </row>
    <row r="201" spans="2:3" s="2" customFormat="1" ht="11.25" x14ac:dyDescent="0.2">
      <c r="B201" s="3"/>
      <c r="C201" s="3"/>
    </row>
    <row r="202" spans="2:3" s="2" customFormat="1" ht="11.25" x14ac:dyDescent="0.2">
      <c r="B202" s="3"/>
      <c r="C202" s="3"/>
    </row>
    <row r="203" spans="2:3" s="2" customFormat="1" ht="11.25" x14ac:dyDescent="0.2">
      <c r="B203" s="3"/>
      <c r="C203" s="3"/>
    </row>
    <row r="204" spans="2:3" s="2" customFormat="1" ht="11.25" x14ac:dyDescent="0.2">
      <c r="B204" s="3"/>
      <c r="C204" s="3"/>
    </row>
    <row r="205" spans="2:3" s="2" customFormat="1" ht="11.25" x14ac:dyDescent="0.2">
      <c r="B205" s="3"/>
      <c r="C205" s="3"/>
    </row>
    <row r="206" spans="2:3" s="2" customFormat="1" ht="11.25" x14ac:dyDescent="0.2">
      <c r="B206" s="3"/>
      <c r="C206" s="3"/>
    </row>
    <row r="207" spans="2:3" s="2" customFormat="1" ht="11.25" x14ac:dyDescent="0.2">
      <c r="B207" s="3"/>
      <c r="C207" s="3"/>
    </row>
    <row r="208" spans="2:3" s="2" customFormat="1" ht="11.25" x14ac:dyDescent="0.2">
      <c r="B208" s="3"/>
      <c r="C208" s="3"/>
    </row>
    <row r="209" spans="2:3" s="2" customFormat="1" ht="11.25" x14ac:dyDescent="0.2">
      <c r="B209" s="3"/>
      <c r="C209" s="3"/>
    </row>
    <row r="210" spans="2:3" s="2" customFormat="1" ht="11.25" x14ac:dyDescent="0.2">
      <c r="B210" s="3"/>
      <c r="C210" s="3"/>
    </row>
    <row r="211" spans="2:3" s="2" customFormat="1" ht="11.25" x14ac:dyDescent="0.2">
      <c r="B211" s="3"/>
      <c r="C211" s="3"/>
    </row>
    <row r="212" spans="2:3" s="2" customFormat="1" ht="11.25" x14ac:dyDescent="0.2">
      <c r="B212" s="3"/>
      <c r="C212" s="3"/>
    </row>
    <row r="213" spans="2:3" s="2" customFormat="1" ht="11.25" x14ac:dyDescent="0.2">
      <c r="B213" s="3"/>
      <c r="C213" s="3"/>
    </row>
    <row r="214" spans="2:3" s="2" customFormat="1" ht="11.25" x14ac:dyDescent="0.2">
      <c r="B214" s="3"/>
      <c r="C214" s="3"/>
    </row>
    <row r="215" spans="2:3" s="2" customFormat="1" ht="11.25" x14ac:dyDescent="0.2">
      <c r="B215" s="3"/>
      <c r="C215" s="3"/>
    </row>
    <row r="216" spans="2:3" s="2" customFormat="1" ht="11.25" x14ac:dyDescent="0.2">
      <c r="B216" s="3"/>
      <c r="C216" s="3"/>
    </row>
    <row r="217" spans="2:3" s="2" customFormat="1" ht="11.25" x14ac:dyDescent="0.2">
      <c r="B217" s="3"/>
      <c r="C217" s="3"/>
    </row>
    <row r="218" spans="2:3" s="2" customFormat="1" ht="11.25" x14ac:dyDescent="0.2">
      <c r="B218" s="3"/>
      <c r="C218" s="3"/>
    </row>
    <row r="219" spans="2:3" s="2" customFormat="1" ht="11.25" x14ac:dyDescent="0.2">
      <c r="B219" s="3"/>
      <c r="C219" s="3"/>
    </row>
    <row r="220" spans="2:3" s="2" customFormat="1" ht="11.25" x14ac:dyDescent="0.2">
      <c r="B220" s="3"/>
      <c r="C220" s="3"/>
    </row>
    <row r="221" spans="2:3" s="2" customFormat="1" ht="11.25" x14ac:dyDescent="0.2">
      <c r="B221" s="3"/>
      <c r="C221" s="3"/>
    </row>
    <row r="222" spans="2:3" s="2" customFormat="1" ht="11.25" x14ac:dyDescent="0.2">
      <c r="B222" s="3"/>
      <c r="C222" s="3"/>
    </row>
    <row r="223" spans="2:3" s="2" customFormat="1" ht="11.25" x14ac:dyDescent="0.2">
      <c r="B223" s="3"/>
      <c r="C223" s="3"/>
    </row>
    <row r="224" spans="2:3" s="2" customFormat="1" ht="11.25" x14ac:dyDescent="0.2">
      <c r="B224" s="3"/>
      <c r="C224" s="3"/>
    </row>
    <row r="225" spans="2:3" s="2" customFormat="1" ht="11.25" x14ac:dyDescent="0.2">
      <c r="B225" s="3"/>
      <c r="C225" s="3"/>
    </row>
    <row r="226" spans="2:3" s="2" customFormat="1" ht="11.25" x14ac:dyDescent="0.2">
      <c r="B226" s="3"/>
      <c r="C226" s="3"/>
    </row>
    <row r="227" spans="2:3" s="2" customFormat="1" ht="11.25" x14ac:dyDescent="0.2">
      <c r="B227" s="3"/>
      <c r="C227" s="3"/>
    </row>
    <row r="228" spans="2:3" s="2" customFormat="1" ht="11.25" x14ac:dyDescent="0.2">
      <c r="B228" s="3"/>
      <c r="C228" s="3"/>
    </row>
    <row r="229" spans="2:3" s="2" customFormat="1" ht="11.25" x14ac:dyDescent="0.2">
      <c r="B229" s="3"/>
      <c r="C229" s="3"/>
    </row>
    <row r="230" spans="2:3" s="2" customFormat="1" ht="11.25" x14ac:dyDescent="0.2">
      <c r="B230" s="3"/>
      <c r="C230" s="3"/>
    </row>
    <row r="231" spans="2:3" s="2" customFormat="1" ht="11.25" x14ac:dyDescent="0.2">
      <c r="B231" s="3"/>
      <c r="C231" s="3"/>
    </row>
    <row r="232" spans="2:3" s="2" customFormat="1" ht="11.25" x14ac:dyDescent="0.2">
      <c r="B232" s="3"/>
      <c r="C232" s="3"/>
    </row>
    <row r="233" spans="2:3" s="2" customFormat="1" ht="11.25" x14ac:dyDescent="0.2">
      <c r="B233" s="3"/>
      <c r="C233" s="3"/>
    </row>
    <row r="234" spans="2:3" s="2" customFormat="1" ht="11.25" x14ac:dyDescent="0.2">
      <c r="B234" s="3"/>
      <c r="C234" s="3"/>
    </row>
    <row r="235" spans="2:3" s="2" customFormat="1" ht="11.25" x14ac:dyDescent="0.2">
      <c r="B235" s="3"/>
      <c r="C235" s="3"/>
    </row>
    <row r="236" spans="2:3" s="2" customFormat="1" ht="11.25" x14ac:dyDescent="0.2">
      <c r="B236" s="3"/>
      <c r="C236" s="3"/>
    </row>
    <row r="237" spans="2:3" s="2" customFormat="1" ht="11.25" x14ac:dyDescent="0.2">
      <c r="B237" s="3"/>
      <c r="C237" s="3"/>
    </row>
    <row r="238" spans="2:3" s="2" customFormat="1" ht="11.25" x14ac:dyDescent="0.2">
      <c r="B238" s="3"/>
      <c r="C238" s="3"/>
    </row>
    <row r="239" spans="2:3" s="2" customFormat="1" ht="11.25" x14ac:dyDescent="0.2">
      <c r="B239" s="3"/>
      <c r="C239" s="3"/>
    </row>
    <row r="240" spans="2:3" s="2" customFormat="1" ht="11.25" x14ac:dyDescent="0.2">
      <c r="B240" s="3"/>
      <c r="C240" s="3"/>
    </row>
    <row r="241" spans="2:3" s="2" customFormat="1" ht="11.25" x14ac:dyDescent="0.2">
      <c r="B241" s="3"/>
      <c r="C241" s="3"/>
    </row>
    <row r="242" spans="2:3" s="2" customFormat="1" ht="11.25" x14ac:dyDescent="0.2">
      <c r="B242" s="3"/>
      <c r="C242" s="3"/>
    </row>
    <row r="243" spans="2:3" s="2" customFormat="1" ht="11.25" x14ac:dyDescent="0.2">
      <c r="B243" s="3"/>
      <c r="C243" s="3"/>
    </row>
    <row r="244" spans="2:3" s="2" customFormat="1" ht="11.25" x14ac:dyDescent="0.2">
      <c r="B244" s="3"/>
      <c r="C244" s="3"/>
    </row>
    <row r="245" spans="2:3" s="2" customFormat="1" ht="11.25" x14ac:dyDescent="0.2">
      <c r="B245" s="3"/>
      <c r="C245" s="3"/>
    </row>
    <row r="246" spans="2:3" s="2" customFormat="1" ht="11.25" x14ac:dyDescent="0.2">
      <c r="B246" s="3"/>
      <c r="C246" s="3"/>
    </row>
    <row r="247" spans="2:3" s="2" customFormat="1" ht="11.25" x14ac:dyDescent="0.2">
      <c r="B247" s="3"/>
      <c r="C247" s="3"/>
    </row>
    <row r="248" spans="2:3" s="2" customFormat="1" ht="11.25" x14ac:dyDescent="0.2">
      <c r="B248" s="3"/>
      <c r="C248" s="3"/>
    </row>
    <row r="249" spans="2:3" s="2" customFormat="1" ht="11.25" x14ac:dyDescent="0.2">
      <c r="B249" s="3"/>
      <c r="C249" s="3"/>
    </row>
    <row r="250" spans="2:3" s="2" customFormat="1" ht="11.25" x14ac:dyDescent="0.2">
      <c r="B250" s="3"/>
      <c r="C250" s="3"/>
    </row>
    <row r="251" spans="2:3" s="2" customFormat="1" ht="11.25" x14ac:dyDescent="0.2">
      <c r="B251" s="3"/>
      <c r="C251" s="3"/>
    </row>
    <row r="252" spans="2:3" s="2" customFormat="1" ht="11.25" x14ac:dyDescent="0.2">
      <c r="B252" s="3"/>
      <c r="C252" s="3"/>
    </row>
    <row r="253" spans="2:3" s="2" customFormat="1" ht="11.25" x14ac:dyDescent="0.2">
      <c r="B253" s="3"/>
      <c r="C253" s="3"/>
    </row>
    <row r="254" spans="2:3" s="2" customFormat="1" ht="11.25" x14ac:dyDescent="0.2">
      <c r="B254" s="3"/>
      <c r="C254" s="3"/>
    </row>
    <row r="255" spans="2:3" s="2" customFormat="1" ht="11.25" x14ac:dyDescent="0.2">
      <c r="B255" s="3"/>
      <c r="C255" s="3"/>
    </row>
    <row r="256" spans="2:3" s="2" customFormat="1" ht="11.25" x14ac:dyDescent="0.2">
      <c r="B256" s="3"/>
      <c r="C256" s="3"/>
    </row>
    <row r="257" spans="2:3" s="2" customFormat="1" ht="11.25" x14ac:dyDescent="0.2">
      <c r="B257" s="3"/>
      <c r="C257" s="3"/>
    </row>
    <row r="258" spans="2:3" s="2" customFormat="1" ht="11.25" x14ac:dyDescent="0.2">
      <c r="B258" s="3"/>
      <c r="C258" s="3"/>
    </row>
    <row r="259" spans="2:3" s="2" customFormat="1" ht="11.25" x14ac:dyDescent="0.2">
      <c r="B259" s="3"/>
      <c r="C259" s="3"/>
    </row>
    <row r="260" spans="2:3" s="2" customFormat="1" ht="11.25" x14ac:dyDescent="0.2">
      <c r="B260" s="3"/>
      <c r="C260" s="3"/>
    </row>
    <row r="261" spans="2:3" s="2" customFormat="1" ht="11.25" x14ac:dyDescent="0.2">
      <c r="B261" s="3"/>
      <c r="C261" s="3"/>
    </row>
    <row r="262" spans="2:3" s="2" customFormat="1" ht="11.25" x14ac:dyDescent="0.2">
      <c r="B262" s="3"/>
      <c r="C262" s="3"/>
    </row>
    <row r="263" spans="2:3" s="2" customFormat="1" ht="11.25" x14ac:dyDescent="0.2">
      <c r="B263" s="3"/>
      <c r="C263" s="3"/>
    </row>
    <row r="264" spans="2:3" s="2" customFormat="1" ht="11.25" x14ac:dyDescent="0.2">
      <c r="B264" s="3"/>
      <c r="C264" s="3"/>
    </row>
    <row r="265" spans="2:3" s="2" customFormat="1" ht="11.25" x14ac:dyDescent="0.2">
      <c r="B265" s="3"/>
      <c r="C265" s="3"/>
    </row>
    <row r="266" spans="2:3" s="2" customFormat="1" ht="11.25" x14ac:dyDescent="0.2">
      <c r="B266" s="3"/>
      <c r="C266" s="3"/>
    </row>
    <row r="267" spans="2:3" s="2" customFormat="1" ht="11.25" x14ac:dyDescent="0.2">
      <c r="B267" s="3"/>
      <c r="C267" s="3"/>
    </row>
    <row r="268" spans="2:3" s="2" customFormat="1" ht="11.25" x14ac:dyDescent="0.2">
      <c r="B268" s="3"/>
      <c r="C268" s="3"/>
    </row>
    <row r="269" spans="2:3" s="2" customFormat="1" ht="11.25" x14ac:dyDescent="0.2">
      <c r="B269" s="3"/>
      <c r="C269" s="3"/>
    </row>
    <row r="270" spans="2:3" s="2" customFormat="1" ht="11.25" x14ac:dyDescent="0.2">
      <c r="B270" s="3"/>
      <c r="C270" s="3"/>
    </row>
    <row r="271" spans="2:3" s="2" customFormat="1" ht="11.25" x14ac:dyDescent="0.2">
      <c r="B271" s="3"/>
      <c r="C271" s="3"/>
    </row>
    <row r="272" spans="2:3" s="2" customFormat="1" ht="11.25" x14ac:dyDescent="0.2">
      <c r="B272" s="3"/>
      <c r="C272" s="3"/>
    </row>
    <row r="273" spans="2:3" s="2" customFormat="1" ht="11.25" x14ac:dyDescent="0.2">
      <c r="B273" s="3"/>
      <c r="C273" s="3"/>
    </row>
    <row r="274" spans="2:3" s="2" customFormat="1" ht="11.25" x14ac:dyDescent="0.2">
      <c r="B274" s="3"/>
      <c r="C274" s="3"/>
    </row>
    <row r="275" spans="2:3" s="2" customFormat="1" ht="11.25" x14ac:dyDescent="0.2">
      <c r="B275" s="3"/>
      <c r="C275" s="3"/>
    </row>
    <row r="276" spans="2:3" s="2" customFormat="1" ht="11.25" x14ac:dyDescent="0.2">
      <c r="B276" s="3"/>
      <c r="C276" s="3"/>
    </row>
    <row r="277" spans="2:3" s="2" customFormat="1" ht="11.25" x14ac:dyDescent="0.2">
      <c r="B277" s="3"/>
      <c r="C277" s="3"/>
    </row>
    <row r="278" spans="2:3" s="2" customFormat="1" ht="11.25" x14ac:dyDescent="0.2">
      <c r="B278" s="3"/>
      <c r="C278" s="3"/>
    </row>
    <row r="279" spans="2:3" s="2" customFormat="1" ht="11.25" x14ac:dyDescent="0.2">
      <c r="B279" s="3"/>
      <c r="C279" s="3"/>
    </row>
    <row r="280" spans="2:3" s="2" customFormat="1" ht="11.25" x14ac:dyDescent="0.2">
      <c r="B280" s="3"/>
      <c r="C280" s="3"/>
    </row>
    <row r="281" spans="2:3" s="2" customFormat="1" ht="11.25" x14ac:dyDescent="0.2">
      <c r="B281" s="3"/>
      <c r="C281" s="3"/>
    </row>
    <row r="282" spans="2:3" s="2" customFormat="1" ht="11.25" x14ac:dyDescent="0.2">
      <c r="B282" s="3"/>
      <c r="C282" s="3"/>
    </row>
    <row r="283" spans="2:3" s="2" customFormat="1" ht="11.25" x14ac:dyDescent="0.2">
      <c r="B283" s="3"/>
      <c r="C283" s="3"/>
    </row>
    <row r="284" spans="2:3" s="2" customFormat="1" ht="11.25" x14ac:dyDescent="0.2">
      <c r="B284" s="3"/>
      <c r="C284" s="3"/>
    </row>
    <row r="285" spans="2:3" s="2" customFormat="1" ht="11.25" x14ac:dyDescent="0.2">
      <c r="B285" s="3"/>
      <c r="C285" s="3"/>
    </row>
    <row r="286" spans="2:3" s="2" customFormat="1" ht="11.25" x14ac:dyDescent="0.2">
      <c r="B286" s="3"/>
      <c r="C286" s="3"/>
    </row>
    <row r="287" spans="2:3" s="2" customFormat="1" ht="11.25" x14ac:dyDescent="0.2">
      <c r="B287" s="3"/>
      <c r="C287" s="3"/>
    </row>
    <row r="288" spans="2:3" s="2" customFormat="1" ht="11.25" x14ac:dyDescent="0.2">
      <c r="B288" s="3"/>
      <c r="C288" s="3"/>
    </row>
    <row r="289" spans="2:3" s="2" customFormat="1" ht="11.25" x14ac:dyDescent="0.2">
      <c r="B289" s="3"/>
      <c r="C289" s="3"/>
    </row>
    <row r="290" spans="2:3" s="2" customFormat="1" ht="11.25" x14ac:dyDescent="0.2">
      <c r="B290" s="3"/>
      <c r="C290" s="3"/>
    </row>
    <row r="291" spans="2:3" s="2" customFormat="1" ht="11.25" x14ac:dyDescent="0.2">
      <c r="B291" s="3"/>
      <c r="C291" s="3"/>
    </row>
    <row r="292" spans="2:3" s="2" customFormat="1" ht="11.25" x14ac:dyDescent="0.2">
      <c r="B292" s="3"/>
      <c r="C292" s="3"/>
    </row>
    <row r="293" spans="2:3" s="2" customFormat="1" ht="11.25" x14ac:dyDescent="0.2">
      <c r="B293" s="3"/>
      <c r="C293" s="3"/>
    </row>
    <row r="294" spans="2:3" s="2" customFormat="1" ht="11.25" x14ac:dyDescent="0.2">
      <c r="B294" s="3"/>
      <c r="C294" s="3"/>
    </row>
    <row r="295" spans="2:3" s="2" customFormat="1" ht="11.25" x14ac:dyDescent="0.2">
      <c r="B295" s="3"/>
      <c r="C295" s="3"/>
    </row>
    <row r="296" spans="2:3" s="2" customFormat="1" ht="11.25" x14ac:dyDescent="0.2">
      <c r="B296" s="3"/>
      <c r="C296" s="3"/>
    </row>
    <row r="297" spans="2:3" s="2" customFormat="1" ht="11.25" x14ac:dyDescent="0.2">
      <c r="B297" s="3"/>
      <c r="C297" s="3"/>
    </row>
    <row r="298" spans="2:3" s="2" customFormat="1" ht="11.25" x14ac:dyDescent="0.2">
      <c r="B298" s="3"/>
      <c r="C298" s="3"/>
    </row>
    <row r="299" spans="2:3" s="2" customFormat="1" ht="11.25" x14ac:dyDescent="0.2">
      <c r="B299" s="3"/>
      <c r="C299" s="3"/>
    </row>
    <row r="300" spans="2:3" s="2" customFormat="1" ht="11.25" x14ac:dyDescent="0.2">
      <c r="B300" s="3"/>
      <c r="C300" s="3"/>
    </row>
    <row r="301" spans="2:3" s="2" customFormat="1" ht="11.25" x14ac:dyDescent="0.2">
      <c r="B301" s="3"/>
      <c r="C301" s="3"/>
    </row>
    <row r="302" spans="2:3" s="2" customFormat="1" ht="11.25" x14ac:dyDescent="0.2">
      <c r="B302" s="3"/>
      <c r="C302" s="3"/>
    </row>
    <row r="303" spans="2:3" s="2" customFormat="1" ht="11.25" x14ac:dyDescent="0.2">
      <c r="B303" s="3"/>
      <c r="C303" s="3"/>
    </row>
    <row r="304" spans="2:3" s="2" customFormat="1" ht="11.25" x14ac:dyDescent="0.2">
      <c r="B304" s="3"/>
      <c r="C304" s="3"/>
    </row>
    <row r="305" spans="2:3" s="2" customFormat="1" ht="11.25" x14ac:dyDescent="0.2">
      <c r="B305" s="3"/>
      <c r="C305" s="3"/>
    </row>
    <row r="306" spans="2:3" s="2" customFormat="1" ht="11.25" x14ac:dyDescent="0.2">
      <c r="B306" s="3"/>
      <c r="C306" s="3"/>
    </row>
    <row r="307" spans="2:3" s="2" customFormat="1" ht="11.25" x14ac:dyDescent="0.2">
      <c r="B307" s="3"/>
      <c r="C307" s="3"/>
    </row>
    <row r="308" spans="2:3" s="2" customFormat="1" ht="11.25" x14ac:dyDescent="0.2">
      <c r="B308" s="3"/>
      <c r="C308" s="3"/>
    </row>
    <row r="309" spans="2:3" s="2" customFormat="1" ht="11.25" x14ac:dyDescent="0.2">
      <c r="B309" s="3"/>
      <c r="C309" s="3"/>
    </row>
    <row r="310" spans="2:3" s="2" customFormat="1" ht="11.25" x14ac:dyDescent="0.2">
      <c r="B310" s="3"/>
      <c r="C310" s="3"/>
    </row>
    <row r="311" spans="2:3" s="2" customFormat="1" ht="11.25" x14ac:dyDescent="0.2">
      <c r="B311" s="3"/>
      <c r="C311" s="3"/>
    </row>
    <row r="312" spans="2:3" s="2" customFormat="1" ht="11.25" x14ac:dyDescent="0.2">
      <c r="B312" s="3"/>
      <c r="C312" s="3"/>
    </row>
    <row r="313" spans="2:3" s="2" customFormat="1" ht="11.25" x14ac:dyDescent="0.2">
      <c r="B313" s="3"/>
      <c r="C313" s="3"/>
    </row>
    <row r="314" spans="2:3" s="2" customFormat="1" ht="11.25" x14ac:dyDescent="0.2">
      <c r="B314" s="3"/>
      <c r="C314" s="3"/>
    </row>
    <row r="315" spans="2:3" s="2" customFormat="1" ht="11.25" x14ac:dyDescent="0.2">
      <c r="B315" s="3"/>
      <c r="C315" s="3"/>
    </row>
    <row r="316" spans="2:3" s="2" customFormat="1" ht="11.25" x14ac:dyDescent="0.2">
      <c r="B316" s="3"/>
      <c r="C316" s="3"/>
    </row>
    <row r="317" spans="2:3" s="2" customFormat="1" ht="11.25" x14ac:dyDescent="0.2">
      <c r="B317" s="3"/>
      <c r="C317" s="3"/>
    </row>
    <row r="318" spans="2:3" s="2" customFormat="1" ht="11.25" x14ac:dyDescent="0.2">
      <c r="B318" s="3"/>
      <c r="C318" s="3"/>
    </row>
    <row r="319" spans="2:3" s="2" customFormat="1" ht="11.25" x14ac:dyDescent="0.2">
      <c r="B319" s="3"/>
      <c r="C319" s="3"/>
    </row>
    <row r="320" spans="2:3" s="2" customFormat="1" ht="11.25" x14ac:dyDescent="0.2">
      <c r="B320" s="3"/>
      <c r="C320" s="3"/>
    </row>
    <row r="321" spans="2:3" s="2" customFormat="1" ht="11.25" x14ac:dyDescent="0.2">
      <c r="B321" s="3"/>
      <c r="C321" s="3"/>
    </row>
    <row r="322" spans="2:3" s="2" customFormat="1" ht="11.25" x14ac:dyDescent="0.2">
      <c r="B322" s="3"/>
      <c r="C322" s="3"/>
    </row>
    <row r="323" spans="2:3" s="2" customFormat="1" ht="11.25" x14ac:dyDescent="0.2">
      <c r="B323" s="3"/>
      <c r="C323" s="3"/>
    </row>
    <row r="324" spans="2:3" s="2" customFormat="1" ht="11.25" x14ac:dyDescent="0.2">
      <c r="B324" s="3"/>
      <c r="C324" s="3"/>
    </row>
    <row r="325" spans="2:3" s="2" customFormat="1" ht="11.25" x14ac:dyDescent="0.2">
      <c r="B325" s="3"/>
      <c r="C325" s="3"/>
    </row>
    <row r="326" spans="2:3" s="2" customFormat="1" ht="11.25" x14ac:dyDescent="0.2">
      <c r="B326" s="3"/>
      <c r="C326" s="3"/>
    </row>
    <row r="327" spans="2:3" s="2" customFormat="1" ht="11.25" x14ac:dyDescent="0.2">
      <c r="B327" s="3"/>
      <c r="C327" s="3"/>
    </row>
    <row r="328" spans="2:3" s="2" customFormat="1" ht="11.25" x14ac:dyDescent="0.2">
      <c r="B328" s="3"/>
      <c r="C328" s="3"/>
    </row>
    <row r="329" spans="2:3" s="2" customFormat="1" ht="11.25" x14ac:dyDescent="0.2">
      <c r="B329" s="3"/>
      <c r="C329" s="3"/>
    </row>
    <row r="330" spans="2:3" s="2" customFormat="1" ht="11.25" x14ac:dyDescent="0.2">
      <c r="B330" s="3"/>
      <c r="C330" s="3"/>
    </row>
    <row r="331" spans="2:3" s="2" customFormat="1" ht="11.25" x14ac:dyDescent="0.2">
      <c r="B331" s="3"/>
      <c r="C331" s="3"/>
    </row>
    <row r="332" spans="2:3" s="2" customFormat="1" ht="11.25" x14ac:dyDescent="0.2">
      <c r="B332" s="3"/>
      <c r="C332" s="3"/>
    </row>
    <row r="333" spans="2:3" s="2" customFormat="1" ht="11.25" x14ac:dyDescent="0.2">
      <c r="B333" s="3"/>
      <c r="C333" s="3"/>
    </row>
    <row r="334" spans="2:3" s="2" customFormat="1" ht="11.25" x14ac:dyDescent="0.2">
      <c r="B334" s="3"/>
      <c r="C334" s="3"/>
    </row>
    <row r="335" spans="2:3" s="2" customFormat="1" ht="11.25" x14ac:dyDescent="0.2">
      <c r="B335" s="3"/>
      <c r="C335" s="3"/>
    </row>
    <row r="336" spans="2:3" s="2" customFormat="1" ht="11.25" x14ac:dyDescent="0.2">
      <c r="B336" s="3"/>
      <c r="C336" s="3"/>
    </row>
    <row r="337" spans="2:3" s="2" customFormat="1" ht="11.25" x14ac:dyDescent="0.2">
      <c r="B337" s="3"/>
      <c r="C337" s="3"/>
    </row>
    <row r="338" spans="2:3" s="2" customFormat="1" ht="11.25" x14ac:dyDescent="0.2">
      <c r="B338" s="3"/>
      <c r="C338" s="3"/>
    </row>
    <row r="339" spans="2:3" s="2" customFormat="1" ht="11.25" x14ac:dyDescent="0.2">
      <c r="B339" s="3"/>
      <c r="C339" s="3"/>
    </row>
    <row r="340" spans="2:3" s="2" customFormat="1" ht="11.25" x14ac:dyDescent="0.2">
      <c r="B340" s="3"/>
      <c r="C340" s="3"/>
    </row>
    <row r="341" spans="2:3" s="2" customFormat="1" ht="11.25" x14ac:dyDescent="0.2">
      <c r="B341" s="3"/>
      <c r="C341" s="3"/>
    </row>
    <row r="342" spans="2:3" s="2" customFormat="1" ht="11.25" x14ac:dyDescent="0.2">
      <c r="B342" s="3"/>
      <c r="C342" s="3"/>
    </row>
    <row r="343" spans="2:3" s="2" customFormat="1" ht="11.25" x14ac:dyDescent="0.2">
      <c r="B343" s="3"/>
      <c r="C343" s="3"/>
    </row>
    <row r="344" spans="2:3" s="2" customFormat="1" ht="11.25" x14ac:dyDescent="0.2">
      <c r="B344" s="3"/>
      <c r="C344" s="3"/>
    </row>
    <row r="345" spans="2:3" s="2" customFormat="1" ht="11.25" x14ac:dyDescent="0.2">
      <c r="B345" s="3"/>
      <c r="C345" s="3"/>
    </row>
    <row r="346" spans="2:3" s="2" customFormat="1" ht="11.25" x14ac:dyDescent="0.2">
      <c r="B346" s="3"/>
      <c r="C346" s="3"/>
    </row>
    <row r="347" spans="2:3" s="2" customFormat="1" ht="11.25" x14ac:dyDescent="0.2">
      <c r="B347" s="3"/>
      <c r="C347" s="3"/>
    </row>
    <row r="348" spans="2:3" s="2" customFormat="1" ht="11.25" x14ac:dyDescent="0.2">
      <c r="B348" s="3"/>
      <c r="C348" s="3"/>
    </row>
    <row r="349" spans="2:3" s="2" customFormat="1" ht="11.25" x14ac:dyDescent="0.2">
      <c r="B349" s="3"/>
      <c r="C349" s="3"/>
    </row>
    <row r="350" spans="2:3" s="2" customFormat="1" ht="11.25" x14ac:dyDescent="0.2">
      <c r="B350" s="3"/>
      <c r="C350" s="3"/>
    </row>
    <row r="351" spans="2:3" s="2" customFormat="1" ht="11.25" x14ac:dyDescent="0.2">
      <c r="B351" s="3"/>
      <c r="C351" s="3"/>
    </row>
    <row r="352" spans="2:3" s="2" customFormat="1" ht="11.25" x14ac:dyDescent="0.2">
      <c r="B352" s="3"/>
      <c r="C352" s="3"/>
    </row>
    <row r="353" spans="2:3" s="2" customFormat="1" ht="11.25" x14ac:dyDescent="0.2">
      <c r="B353" s="3"/>
      <c r="C353" s="3"/>
    </row>
    <row r="354" spans="2:3" s="2" customFormat="1" ht="11.25" x14ac:dyDescent="0.2">
      <c r="B354" s="3"/>
      <c r="C354" s="3"/>
    </row>
    <row r="355" spans="2:3" s="2" customFormat="1" ht="11.25" x14ac:dyDescent="0.2">
      <c r="B355" s="3"/>
      <c r="C355" s="3"/>
    </row>
    <row r="356" spans="2:3" s="2" customFormat="1" ht="11.25" x14ac:dyDescent="0.2">
      <c r="B356" s="3"/>
      <c r="C356" s="3"/>
    </row>
    <row r="357" spans="2:3" s="2" customFormat="1" ht="11.25" x14ac:dyDescent="0.2">
      <c r="B357" s="3"/>
      <c r="C357" s="3"/>
    </row>
    <row r="358" spans="2:3" s="2" customFormat="1" ht="11.25" x14ac:dyDescent="0.2">
      <c r="B358" s="3"/>
      <c r="C358" s="3"/>
    </row>
    <row r="359" spans="2:3" s="2" customFormat="1" ht="11.25" x14ac:dyDescent="0.2">
      <c r="B359" s="3"/>
      <c r="C359" s="3"/>
    </row>
    <row r="360" spans="2:3" s="2" customFormat="1" ht="11.25" x14ac:dyDescent="0.2">
      <c r="B360" s="3"/>
      <c r="C360" s="3"/>
    </row>
    <row r="361" spans="2:3" s="2" customFormat="1" ht="11.25" x14ac:dyDescent="0.2">
      <c r="B361" s="3"/>
      <c r="C361" s="3"/>
    </row>
    <row r="362" spans="2:3" s="2" customFormat="1" ht="11.25" x14ac:dyDescent="0.2">
      <c r="B362" s="3"/>
      <c r="C362" s="3"/>
    </row>
    <row r="363" spans="2:3" s="2" customFormat="1" ht="11.25" x14ac:dyDescent="0.2">
      <c r="B363" s="3"/>
      <c r="C363" s="3"/>
    </row>
    <row r="364" spans="2:3" s="2" customFormat="1" ht="11.25" x14ac:dyDescent="0.2">
      <c r="B364" s="3"/>
      <c r="C364" s="3"/>
    </row>
    <row r="365" spans="2:3" s="2" customFormat="1" ht="11.25" x14ac:dyDescent="0.2">
      <c r="B365" s="3"/>
      <c r="C365" s="3"/>
    </row>
    <row r="366" spans="2:3" s="2" customFormat="1" ht="11.25" x14ac:dyDescent="0.2">
      <c r="B366" s="3"/>
      <c r="C366" s="3"/>
    </row>
    <row r="367" spans="2:3" s="2" customFormat="1" ht="11.25" x14ac:dyDescent="0.2">
      <c r="B367" s="3"/>
      <c r="C367" s="3"/>
    </row>
    <row r="368" spans="2:3" s="2" customFormat="1" ht="11.25" x14ac:dyDescent="0.2">
      <c r="B368" s="3"/>
      <c r="C368" s="3"/>
    </row>
    <row r="369" spans="2:3" s="2" customFormat="1" ht="11.25" x14ac:dyDescent="0.2">
      <c r="B369" s="3"/>
      <c r="C369" s="3"/>
    </row>
    <row r="370" spans="2:3" s="2" customFormat="1" ht="11.25" x14ac:dyDescent="0.2">
      <c r="B370" s="3"/>
      <c r="C370" s="3"/>
    </row>
    <row r="371" spans="2:3" s="2" customFormat="1" ht="11.25" x14ac:dyDescent="0.2">
      <c r="B371" s="3"/>
      <c r="C371" s="3"/>
    </row>
    <row r="372" spans="2:3" s="2" customFormat="1" ht="11.25" x14ac:dyDescent="0.2">
      <c r="B372" s="3"/>
      <c r="C372" s="3"/>
    </row>
    <row r="373" spans="2:3" s="2" customFormat="1" ht="11.25" x14ac:dyDescent="0.2">
      <c r="B373" s="3"/>
      <c r="C373" s="3"/>
    </row>
    <row r="374" spans="2:3" s="2" customFormat="1" ht="11.25" x14ac:dyDescent="0.2">
      <c r="B374" s="3"/>
      <c r="C374" s="3"/>
    </row>
    <row r="375" spans="2:3" s="2" customFormat="1" ht="11.25" x14ac:dyDescent="0.2">
      <c r="B375" s="3"/>
      <c r="C375" s="3"/>
    </row>
    <row r="376" spans="2:3" s="2" customFormat="1" ht="11.25" x14ac:dyDescent="0.2">
      <c r="B376" s="3"/>
      <c r="C376" s="3"/>
    </row>
    <row r="377" spans="2:3" s="2" customFormat="1" ht="11.25" x14ac:dyDescent="0.2">
      <c r="B377" s="3"/>
      <c r="C377" s="3"/>
    </row>
    <row r="378" spans="2:3" s="2" customFormat="1" ht="11.25" x14ac:dyDescent="0.2">
      <c r="B378" s="3"/>
      <c r="C378" s="3"/>
    </row>
    <row r="379" spans="2:3" s="2" customFormat="1" ht="11.25" x14ac:dyDescent="0.2">
      <c r="B379" s="3"/>
      <c r="C379" s="3"/>
    </row>
    <row r="380" spans="2:3" s="2" customFormat="1" ht="11.25" x14ac:dyDescent="0.2">
      <c r="B380" s="3"/>
      <c r="C380" s="3"/>
    </row>
    <row r="381" spans="2:3" s="2" customFormat="1" ht="11.25" x14ac:dyDescent="0.2">
      <c r="B381" s="3"/>
      <c r="C381" s="3"/>
    </row>
    <row r="382" spans="2:3" s="2" customFormat="1" ht="11.25" x14ac:dyDescent="0.2">
      <c r="B382" s="3"/>
      <c r="C382" s="3"/>
    </row>
    <row r="383" spans="2:3" s="2" customFormat="1" ht="11.25" x14ac:dyDescent="0.2">
      <c r="B383" s="3"/>
      <c r="C383" s="3"/>
    </row>
    <row r="384" spans="2:3" s="2" customFormat="1" ht="11.25" x14ac:dyDescent="0.2">
      <c r="B384" s="3"/>
      <c r="C384" s="3"/>
    </row>
    <row r="385" spans="2:3" s="2" customFormat="1" ht="11.25" x14ac:dyDescent="0.2">
      <c r="B385" s="3"/>
      <c r="C385" s="3"/>
    </row>
    <row r="386" spans="2:3" s="2" customFormat="1" ht="11.25" x14ac:dyDescent="0.2">
      <c r="B386" s="3"/>
      <c r="C386" s="3"/>
    </row>
    <row r="387" spans="2:3" s="2" customFormat="1" ht="11.25" x14ac:dyDescent="0.2">
      <c r="B387" s="3"/>
      <c r="C387" s="3"/>
    </row>
    <row r="388" spans="2:3" s="2" customFormat="1" ht="11.25" x14ac:dyDescent="0.2">
      <c r="B388" s="3"/>
      <c r="C388" s="3"/>
    </row>
    <row r="389" spans="2:3" s="2" customFormat="1" ht="11.25" x14ac:dyDescent="0.2">
      <c r="B389" s="3"/>
      <c r="C389" s="3"/>
    </row>
    <row r="390" spans="2:3" s="2" customFormat="1" ht="11.25" x14ac:dyDescent="0.2">
      <c r="B390" s="3"/>
      <c r="C390" s="3"/>
    </row>
    <row r="391" spans="2:3" s="2" customFormat="1" ht="11.25" x14ac:dyDescent="0.2">
      <c r="B391" s="3"/>
      <c r="C391" s="3"/>
    </row>
    <row r="392" spans="2:3" s="2" customFormat="1" ht="11.25" x14ac:dyDescent="0.2">
      <c r="B392" s="3"/>
      <c r="C392" s="3"/>
    </row>
    <row r="393" spans="2:3" s="2" customFormat="1" ht="11.25" x14ac:dyDescent="0.2">
      <c r="B393" s="3"/>
      <c r="C393" s="3"/>
    </row>
    <row r="394" spans="2:3" s="2" customFormat="1" ht="11.25" x14ac:dyDescent="0.2">
      <c r="B394" s="3"/>
      <c r="C394" s="3"/>
    </row>
    <row r="395" spans="2:3" s="2" customFormat="1" ht="11.25" x14ac:dyDescent="0.2">
      <c r="B395" s="3"/>
      <c r="C395" s="3"/>
    </row>
    <row r="396" spans="2:3" s="2" customFormat="1" ht="11.25" x14ac:dyDescent="0.2">
      <c r="B396" s="3"/>
      <c r="C396" s="3"/>
    </row>
    <row r="397" spans="2:3" s="2" customFormat="1" ht="11.25" x14ac:dyDescent="0.2">
      <c r="B397" s="3"/>
      <c r="C397" s="3"/>
    </row>
    <row r="398" spans="2:3" s="2" customFormat="1" ht="11.25" x14ac:dyDescent="0.2">
      <c r="B398" s="3"/>
      <c r="C398" s="3"/>
    </row>
    <row r="399" spans="2:3" s="2" customFormat="1" ht="11.25" x14ac:dyDescent="0.2">
      <c r="B399" s="3"/>
      <c r="C399" s="3"/>
    </row>
    <row r="400" spans="2:3" s="2" customFormat="1" ht="11.25" x14ac:dyDescent="0.2">
      <c r="B400" s="3"/>
      <c r="C400" s="3"/>
    </row>
    <row r="401" spans="2:3" s="2" customFormat="1" ht="11.25" x14ac:dyDescent="0.2">
      <c r="B401" s="3"/>
      <c r="C401" s="3"/>
    </row>
    <row r="402" spans="2:3" s="2" customFormat="1" ht="11.25" x14ac:dyDescent="0.2">
      <c r="B402" s="3"/>
      <c r="C402" s="3"/>
    </row>
    <row r="403" spans="2:3" s="2" customFormat="1" ht="11.25" x14ac:dyDescent="0.2">
      <c r="B403" s="3"/>
      <c r="C403" s="3"/>
    </row>
    <row r="404" spans="2:3" s="2" customFormat="1" ht="11.25" x14ac:dyDescent="0.2">
      <c r="B404" s="3"/>
      <c r="C404" s="3"/>
    </row>
    <row r="405" spans="2:3" s="2" customFormat="1" ht="11.25" x14ac:dyDescent="0.2">
      <c r="B405" s="3"/>
      <c r="C405" s="3"/>
    </row>
    <row r="406" spans="2:3" s="2" customFormat="1" ht="11.25" x14ac:dyDescent="0.2">
      <c r="B406" s="3"/>
      <c r="C406" s="3"/>
    </row>
    <row r="407" spans="2:3" s="2" customFormat="1" ht="11.25" x14ac:dyDescent="0.2">
      <c r="B407" s="3"/>
      <c r="C407" s="3"/>
    </row>
    <row r="408" spans="2:3" s="2" customFormat="1" ht="11.25" x14ac:dyDescent="0.2">
      <c r="B408" s="3"/>
      <c r="C408" s="3"/>
    </row>
    <row r="409" spans="2:3" s="2" customFormat="1" ht="11.25" x14ac:dyDescent="0.2">
      <c r="B409" s="3"/>
      <c r="C409" s="3"/>
    </row>
    <row r="410" spans="2:3" s="2" customFormat="1" ht="11.25" x14ac:dyDescent="0.2">
      <c r="B410" s="3"/>
      <c r="C410" s="3"/>
    </row>
    <row r="411" spans="2:3" s="2" customFormat="1" ht="11.25" x14ac:dyDescent="0.2">
      <c r="B411" s="3"/>
      <c r="C411" s="3"/>
    </row>
    <row r="412" spans="2:3" s="2" customFormat="1" ht="11.25" x14ac:dyDescent="0.2">
      <c r="B412" s="3"/>
      <c r="C412" s="3"/>
    </row>
    <row r="413" spans="2:3" s="2" customFormat="1" ht="11.25" x14ac:dyDescent="0.2">
      <c r="B413" s="3"/>
      <c r="C413" s="3"/>
    </row>
    <row r="414" spans="2:3" s="2" customFormat="1" ht="11.25" x14ac:dyDescent="0.2">
      <c r="B414" s="3"/>
      <c r="C414" s="3"/>
    </row>
    <row r="415" spans="2:3" s="2" customFormat="1" ht="11.25" x14ac:dyDescent="0.2">
      <c r="B415" s="3"/>
      <c r="C415" s="3"/>
    </row>
    <row r="416" spans="2:3" s="2" customFormat="1" ht="11.25" x14ac:dyDescent="0.2">
      <c r="B416" s="3"/>
      <c r="C416" s="3"/>
    </row>
    <row r="417" spans="2:3" s="2" customFormat="1" ht="11.25" x14ac:dyDescent="0.2">
      <c r="B417" s="3"/>
      <c r="C417" s="3"/>
    </row>
    <row r="418" spans="2:3" s="2" customFormat="1" ht="11.25" x14ac:dyDescent="0.2">
      <c r="B418" s="3"/>
      <c r="C418" s="3"/>
    </row>
    <row r="419" spans="2:3" s="2" customFormat="1" ht="11.25" x14ac:dyDescent="0.2">
      <c r="B419" s="3"/>
      <c r="C419" s="3"/>
    </row>
    <row r="420" spans="2:3" s="2" customFormat="1" ht="11.25" x14ac:dyDescent="0.2">
      <c r="B420" s="3"/>
      <c r="C420" s="3"/>
    </row>
    <row r="421" spans="2:3" s="2" customFormat="1" ht="11.25" x14ac:dyDescent="0.2">
      <c r="B421" s="3"/>
      <c r="C421" s="3"/>
    </row>
    <row r="422" spans="2:3" s="2" customFormat="1" ht="11.25" x14ac:dyDescent="0.2">
      <c r="B422" s="3"/>
      <c r="C422" s="3"/>
    </row>
    <row r="423" spans="2:3" s="2" customFormat="1" ht="11.25" x14ac:dyDescent="0.2">
      <c r="B423" s="3"/>
      <c r="C423" s="3"/>
    </row>
    <row r="424" spans="2:3" s="2" customFormat="1" ht="11.25" x14ac:dyDescent="0.2">
      <c r="B424" s="3"/>
      <c r="C424" s="3"/>
    </row>
    <row r="425" spans="2:3" s="2" customFormat="1" ht="11.25" x14ac:dyDescent="0.2">
      <c r="B425" s="3"/>
      <c r="C425" s="3"/>
    </row>
    <row r="426" spans="2:3" s="2" customFormat="1" ht="11.25" x14ac:dyDescent="0.2">
      <c r="B426" s="3"/>
      <c r="C426" s="3"/>
    </row>
    <row r="427" spans="2:3" s="2" customFormat="1" ht="11.25" x14ac:dyDescent="0.2">
      <c r="B427" s="3"/>
      <c r="C427" s="3"/>
    </row>
    <row r="428" spans="2:3" s="2" customFormat="1" ht="11.25" x14ac:dyDescent="0.2">
      <c r="B428" s="3"/>
      <c r="C428" s="3"/>
    </row>
    <row r="429" spans="2:3" s="2" customFormat="1" ht="11.25" x14ac:dyDescent="0.2">
      <c r="B429" s="3"/>
      <c r="C429" s="3"/>
    </row>
    <row r="430" spans="2:3" s="2" customFormat="1" ht="11.25" x14ac:dyDescent="0.2">
      <c r="B430" s="3"/>
      <c r="C430" s="3"/>
    </row>
    <row r="431" spans="2:3" s="2" customFormat="1" ht="11.25" x14ac:dyDescent="0.2">
      <c r="B431" s="3"/>
      <c r="C431" s="3"/>
    </row>
    <row r="432" spans="2:3" s="2" customFormat="1" ht="11.25" x14ac:dyDescent="0.2">
      <c r="B432" s="3"/>
      <c r="C432" s="3"/>
    </row>
    <row r="433" spans="2:3" s="2" customFormat="1" ht="11.25" x14ac:dyDescent="0.2">
      <c r="B433" s="3"/>
      <c r="C433" s="3"/>
    </row>
    <row r="434" spans="2:3" s="2" customFormat="1" ht="11.25" x14ac:dyDescent="0.2">
      <c r="B434" s="3"/>
      <c r="C434" s="3"/>
    </row>
    <row r="435" spans="2:3" s="2" customFormat="1" ht="11.25" x14ac:dyDescent="0.2">
      <c r="B435" s="3"/>
      <c r="C435" s="3"/>
    </row>
    <row r="436" spans="2:3" s="2" customFormat="1" ht="11.25" x14ac:dyDescent="0.2">
      <c r="B436" s="3"/>
      <c r="C436" s="3"/>
    </row>
    <row r="437" spans="2:3" s="2" customFormat="1" ht="11.25" x14ac:dyDescent="0.2">
      <c r="B437" s="3"/>
      <c r="C437" s="3"/>
    </row>
    <row r="438" spans="2:3" s="2" customFormat="1" ht="11.25" x14ac:dyDescent="0.2">
      <c r="B438" s="3"/>
      <c r="C438" s="3"/>
    </row>
    <row r="439" spans="2:3" s="2" customFormat="1" ht="11.25" x14ac:dyDescent="0.2">
      <c r="B439" s="3"/>
      <c r="C439" s="3"/>
    </row>
    <row r="440" spans="2:3" s="2" customFormat="1" ht="11.25" x14ac:dyDescent="0.2">
      <c r="B440" s="3"/>
      <c r="C440" s="3"/>
    </row>
    <row r="441" spans="2:3" s="2" customFormat="1" ht="11.25" x14ac:dyDescent="0.2">
      <c r="B441" s="3"/>
      <c r="C441" s="3"/>
    </row>
    <row r="442" spans="2:3" s="2" customFormat="1" ht="11.25" x14ac:dyDescent="0.2">
      <c r="B442" s="3"/>
      <c r="C442" s="3"/>
    </row>
    <row r="443" spans="2:3" s="2" customFormat="1" ht="11.25" x14ac:dyDescent="0.2">
      <c r="B443" s="3"/>
      <c r="C443" s="3"/>
    </row>
    <row r="444" spans="2:3" s="2" customFormat="1" ht="11.25" x14ac:dyDescent="0.2">
      <c r="B444" s="3"/>
      <c r="C444" s="3"/>
    </row>
    <row r="445" spans="2:3" s="2" customFormat="1" ht="11.25" x14ac:dyDescent="0.2">
      <c r="B445" s="3"/>
      <c r="C445" s="3"/>
    </row>
    <row r="446" spans="2:3" s="2" customFormat="1" ht="11.25" x14ac:dyDescent="0.2">
      <c r="B446" s="3"/>
      <c r="C446" s="3"/>
    </row>
    <row r="447" spans="2:3" s="2" customFormat="1" ht="11.25" x14ac:dyDescent="0.2">
      <c r="B447" s="3"/>
      <c r="C447" s="3"/>
    </row>
    <row r="448" spans="2:3" s="2" customFormat="1" ht="11.25" x14ac:dyDescent="0.2">
      <c r="B448" s="3"/>
      <c r="C448" s="3"/>
    </row>
    <row r="449" spans="2:3" s="2" customFormat="1" ht="11.25" x14ac:dyDescent="0.2">
      <c r="B449" s="3"/>
      <c r="C449" s="3"/>
    </row>
    <row r="450" spans="2:3" s="2" customFormat="1" ht="11.25" x14ac:dyDescent="0.2">
      <c r="B450" s="3"/>
      <c r="C450" s="3"/>
    </row>
    <row r="451" spans="2:3" s="2" customFormat="1" ht="11.25" x14ac:dyDescent="0.2">
      <c r="B451" s="3"/>
      <c r="C451" s="3"/>
    </row>
    <row r="452" spans="2:3" s="2" customFormat="1" ht="11.25" x14ac:dyDescent="0.2">
      <c r="B452" s="3"/>
      <c r="C452" s="3"/>
    </row>
    <row r="453" spans="2:3" s="2" customFormat="1" ht="11.25" x14ac:dyDescent="0.2">
      <c r="B453" s="3"/>
      <c r="C453" s="3"/>
    </row>
    <row r="454" spans="2:3" s="2" customFormat="1" ht="11.25" x14ac:dyDescent="0.2">
      <c r="B454" s="3"/>
      <c r="C454" s="3"/>
    </row>
    <row r="455" spans="2:3" s="2" customFormat="1" ht="11.25" x14ac:dyDescent="0.2">
      <c r="B455" s="3"/>
      <c r="C455" s="3"/>
    </row>
    <row r="456" spans="2:3" s="2" customFormat="1" ht="11.25" x14ac:dyDescent="0.2">
      <c r="B456" s="3"/>
      <c r="C456" s="3"/>
    </row>
    <row r="457" spans="2:3" s="2" customFormat="1" ht="11.25" x14ac:dyDescent="0.2">
      <c r="B457" s="3"/>
      <c r="C457" s="3"/>
    </row>
    <row r="458" spans="2:3" s="2" customFormat="1" ht="11.25" x14ac:dyDescent="0.2">
      <c r="B458" s="3"/>
      <c r="C458" s="3"/>
    </row>
    <row r="459" spans="2:3" s="2" customFormat="1" ht="11.25" x14ac:dyDescent="0.2">
      <c r="B459" s="3"/>
      <c r="C459" s="3"/>
    </row>
    <row r="460" spans="2:3" s="2" customFormat="1" ht="11.25" x14ac:dyDescent="0.2">
      <c r="B460" s="3"/>
      <c r="C460" s="3"/>
    </row>
    <row r="461" spans="2:3" s="2" customFormat="1" ht="11.25" x14ac:dyDescent="0.2">
      <c r="B461" s="3"/>
      <c r="C461" s="3"/>
    </row>
    <row r="462" spans="2:3" s="2" customFormat="1" ht="11.25" x14ac:dyDescent="0.2">
      <c r="B462" s="3"/>
      <c r="C462" s="3"/>
    </row>
    <row r="463" spans="2:3" s="2" customFormat="1" ht="11.25" x14ac:dyDescent="0.2">
      <c r="B463" s="3"/>
      <c r="C463" s="3"/>
    </row>
    <row r="464" spans="2:3" s="2" customFormat="1" ht="11.25" x14ac:dyDescent="0.2">
      <c r="B464" s="3"/>
      <c r="C464" s="3"/>
    </row>
    <row r="465" spans="2:3" s="2" customFormat="1" ht="11.25" x14ac:dyDescent="0.2">
      <c r="B465" s="3"/>
      <c r="C465" s="3"/>
    </row>
    <row r="466" spans="2:3" s="2" customFormat="1" ht="11.25" x14ac:dyDescent="0.2">
      <c r="B466" s="3"/>
      <c r="C466" s="3"/>
    </row>
    <row r="467" spans="2:3" s="2" customFormat="1" ht="11.25" x14ac:dyDescent="0.2">
      <c r="B467" s="3"/>
      <c r="C467" s="3"/>
    </row>
    <row r="468" spans="2:3" s="2" customFormat="1" ht="11.25" x14ac:dyDescent="0.2">
      <c r="B468" s="3"/>
      <c r="C468" s="3"/>
    </row>
    <row r="469" spans="2:3" s="2" customFormat="1" ht="11.25" x14ac:dyDescent="0.2">
      <c r="B469" s="3"/>
      <c r="C469" s="3"/>
    </row>
    <row r="470" spans="2:3" s="2" customFormat="1" ht="11.25" x14ac:dyDescent="0.2">
      <c r="B470" s="3"/>
      <c r="C470" s="3"/>
    </row>
    <row r="471" spans="2:3" s="2" customFormat="1" ht="11.25" x14ac:dyDescent="0.2">
      <c r="B471" s="3"/>
      <c r="C471" s="3"/>
    </row>
    <row r="472" spans="2:3" s="2" customFormat="1" ht="11.25" x14ac:dyDescent="0.2">
      <c r="B472" s="3"/>
      <c r="C472" s="3"/>
    </row>
    <row r="473" spans="2:3" s="2" customFormat="1" ht="11.25" x14ac:dyDescent="0.2">
      <c r="B473" s="3"/>
      <c r="C473" s="3"/>
    </row>
    <row r="474" spans="2:3" s="2" customFormat="1" ht="11.25" x14ac:dyDescent="0.2">
      <c r="B474" s="3"/>
      <c r="C474" s="3"/>
    </row>
    <row r="475" spans="2:3" s="2" customFormat="1" ht="11.25" x14ac:dyDescent="0.2">
      <c r="B475" s="3"/>
      <c r="C475" s="3"/>
    </row>
    <row r="476" spans="2:3" s="2" customFormat="1" ht="11.25" x14ac:dyDescent="0.2">
      <c r="B476" s="3"/>
      <c r="C476" s="3"/>
    </row>
    <row r="477" spans="2:3" s="2" customFormat="1" ht="11.25" x14ac:dyDescent="0.2">
      <c r="B477" s="3"/>
      <c r="C477" s="3"/>
    </row>
    <row r="478" spans="2:3" s="2" customFormat="1" ht="11.25" x14ac:dyDescent="0.2">
      <c r="B478" s="3"/>
      <c r="C478" s="3"/>
    </row>
    <row r="479" spans="2:3" s="2" customFormat="1" ht="11.25" x14ac:dyDescent="0.2">
      <c r="B479" s="3"/>
      <c r="C479" s="3"/>
    </row>
    <row r="480" spans="2:3" s="2" customFormat="1" ht="11.25" x14ac:dyDescent="0.2">
      <c r="B480" s="3"/>
      <c r="C480" s="3"/>
    </row>
    <row r="481" spans="2:3" s="2" customFormat="1" ht="11.25" x14ac:dyDescent="0.2">
      <c r="B481" s="3"/>
      <c r="C481" s="3"/>
    </row>
    <row r="482" spans="2:3" s="2" customFormat="1" ht="11.25" x14ac:dyDescent="0.2">
      <c r="B482" s="3"/>
      <c r="C482" s="3"/>
    </row>
    <row r="483" spans="2:3" s="2" customFormat="1" ht="11.25" x14ac:dyDescent="0.2">
      <c r="B483" s="3"/>
      <c r="C483" s="3"/>
    </row>
    <row r="484" spans="2:3" s="2" customFormat="1" ht="11.25" x14ac:dyDescent="0.2">
      <c r="B484" s="3"/>
      <c r="C484" s="3"/>
    </row>
    <row r="485" spans="2:3" s="2" customFormat="1" ht="11.25" x14ac:dyDescent="0.2">
      <c r="B485" s="3"/>
      <c r="C485" s="3"/>
    </row>
    <row r="486" spans="2:3" s="2" customFormat="1" ht="11.25" x14ac:dyDescent="0.2">
      <c r="B486" s="3"/>
      <c r="C486" s="3"/>
    </row>
    <row r="487" spans="2:3" s="2" customFormat="1" ht="11.25" x14ac:dyDescent="0.2">
      <c r="B487" s="3"/>
      <c r="C487" s="3"/>
    </row>
    <row r="488" spans="2:3" s="2" customFormat="1" ht="11.25" x14ac:dyDescent="0.2">
      <c r="B488" s="3"/>
      <c r="C488" s="3"/>
    </row>
    <row r="489" spans="2:3" s="2" customFormat="1" ht="11.25" x14ac:dyDescent="0.2">
      <c r="B489" s="3"/>
      <c r="C489" s="3"/>
    </row>
    <row r="490" spans="2:3" s="2" customFormat="1" ht="11.25" x14ac:dyDescent="0.2">
      <c r="B490" s="3"/>
      <c r="C490" s="3"/>
    </row>
    <row r="491" spans="2:3" s="2" customFormat="1" ht="11.25" x14ac:dyDescent="0.2">
      <c r="B491" s="3"/>
      <c r="C491" s="3"/>
    </row>
    <row r="492" spans="2:3" s="2" customFormat="1" ht="11.25" x14ac:dyDescent="0.2">
      <c r="B492" s="3"/>
      <c r="C492" s="3"/>
    </row>
    <row r="493" spans="2:3" s="2" customFormat="1" ht="11.25" x14ac:dyDescent="0.2">
      <c r="B493" s="3"/>
      <c r="C493" s="3"/>
    </row>
    <row r="494" spans="2:3" s="2" customFormat="1" ht="11.25" x14ac:dyDescent="0.2">
      <c r="B494" s="3"/>
      <c r="C494" s="3"/>
    </row>
    <row r="495" spans="2:3" s="2" customFormat="1" ht="11.25" x14ac:dyDescent="0.2">
      <c r="B495" s="3"/>
      <c r="C495" s="3"/>
    </row>
    <row r="496" spans="2:3" s="2" customFormat="1" ht="11.25" x14ac:dyDescent="0.2">
      <c r="B496" s="3"/>
      <c r="C496" s="3"/>
    </row>
    <row r="497" spans="2:3" s="2" customFormat="1" ht="11.25" x14ac:dyDescent="0.2">
      <c r="B497" s="3"/>
      <c r="C497" s="3"/>
    </row>
    <row r="498" spans="2:3" s="2" customFormat="1" ht="11.25" x14ac:dyDescent="0.2">
      <c r="B498" s="3"/>
      <c r="C498" s="3"/>
    </row>
    <row r="499" spans="2:3" s="2" customFormat="1" ht="11.25" x14ac:dyDescent="0.2">
      <c r="B499" s="3"/>
      <c r="C499" s="3"/>
    </row>
    <row r="500" spans="2:3" s="2" customFormat="1" ht="11.25" x14ac:dyDescent="0.2">
      <c r="B500" s="3"/>
      <c r="C500" s="3"/>
    </row>
    <row r="501" spans="2:3" s="2" customFormat="1" ht="11.25" x14ac:dyDescent="0.2">
      <c r="B501" s="3"/>
      <c r="C501" s="3"/>
    </row>
    <row r="502" spans="2:3" s="2" customFormat="1" ht="11.25" x14ac:dyDescent="0.2">
      <c r="B502" s="3"/>
      <c r="C502" s="3"/>
    </row>
    <row r="503" spans="2:3" s="2" customFormat="1" ht="11.25" x14ac:dyDescent="0.2">
      <c r="B503" s="3"/>
      <c r="C503" s="3"/>
    </row>
    <row r="504" spans="2:3" s="2" customFormat="1" ht="11.25" x14ac:dyDescent="0.2">
      <c r="B504" s="3"/>
      <c r="C504" s="3"/>
    </row>
    <row r="505" spans="2:3" s="2" customFormat="1" ht="11.25" x14ac:dyDescent="0.2">
      <c r="B505" s="3"/>
      <c r="C505" s="3"/>
    </row>
    <row r="506" spans="2:3" s="2" customFormat="1" ht="11.25" x14ac:dyDescent="0.2">
      <c r="B506" s="3"/>
      <c r="C506" s="3"/>
    </row>
    <row r="507" spans="2:3" s="2" customFormat="1" ht="11.25" x14ac:dyDescent="0.2">
      <c r="B507" s="3"/>
      <c r="C507" s="3"/>
    </row>
    <row r="508" spans="2:3" s="2" customFormat="1" ht="11.25" x14ac:dyDescent="0.2">
      <c r="B508" s="3"/>
      <c r="C508" s="3"/>
    </row>
    <row r="509" spans="2:3" s="2" customFormat="1" ht="11.25" x14ac:dyDescent="0.2">
      <c r="B509" s="3"/>
      <c r="C509" s="3"/>
    </row>
    <row r="510" spans="2:3" s="2" customFormat="1" ht="11.25" x14ac:dyDescent="0.2">
      <c r="B510" s="3"/>
      <c r="C510" s="3"/>
    </row>
    <row r="511" spans="2:3" s="2" customFormat="1" ht="11.25" x14ac:dyDescent="0.2">
      <c r="B511" s="3"/>
      <c r="C511" s="3"/>
    </row>
    <row r="512" spans="2:3" s="2" customFormat="1" ht="11.25" x14ac:dyDescent="0.2">
      <c r="B512" s="3"/>
      <c r="C512" s="3"/>
    </row>
    <row r="513" spans="2:3" s="2" customFormat="1" ht="11.25" x14ac:dyDescent="0.2">
      <c r="B513" s="3"/>
      <c r="C513" s="3"/>
    </row>
    <row r="514" spans="2:3" s="2" customFormat="1" ht="11.25" x14ac:dyDescent="0.2">
      <c r="B514" s="3"/>
      <c r="C514" s="3"/>
    </row>
    <row r="515" spans="2:3" s="2" customFormat="1" ht="11.25" x14ac:dyDescent="0.2">
      <c r="B515" s="3"/>
      <c r="C515" s="3"/>
    </row>
    <row r="516" spans="2:3" s="2" customFormat="1" ht="11.25" x14ac:dyDescent="0.2">
      <c r="B516" s="3"/>
      <c r="C516" s="3"/>
    </row>
    <row r="517" spans="2:3" s="2" customFormat="1" ht="11.25" x14ac:dyDescent="0.2">
      <c r="B517" s="3"/>
      <c r="C517" s="3"/>
    </row>
    <row r="518" spans="2:3" s="2" customFormat="1" ht="11.25" x14ac:dyDescent="0.2">
      <c r="B518" s="3"/>
      <c r="C518" s="3"/>
    </row>
    <row r="519" spans="2:3" s="2" customFormat="1" ht="11.25" x14ac:dyDescent="0.2">
      <c r="B519" s="3"/>
      <c r="C519" s="3"/>
    </row>
    <row r="520" spans="2:3" s="2" customFormat="1" ht="11.25" x14ac:dyDescent="0.2">
      <c r="B520" s="3"/>
      <c r="C520" s="3"/>
    </row>
    <row r="521" spans="2:3" s="2" customFormat="1" ht="11.25" x14ac:dyDescent="0.2">
      <c r="B521" s="3"/>
      <c r="C521" s="3"/>
    </row>
    <row r="522" spans="2:3" s="2" customFormat="1" ht="11.25" x14ac:dyDescent="0.2">
      <c r="B522" s="3"/>
      <c r="C522" s="3"/>
    </row>
    <row r="523" spans="2:3" s="2" customFormat="1" ht="11.25" x14ac:dyDescent="0.2">
      <c r="B523" s="3"/>
      <c r="C523" s="3"/>
    </row>
    <row r="524" spans="2:3" s="2" customFormat="1" ht="11.25" x14ac:dyDescent="0.2">
      <c r="B524" s="3"/>
      <c r="C524" s="3"/>
    </row>
    <row r="525" spans="2:3" s="2" customFormat="1" ht="11.25" x14ac:dyDescent="0.2">
      <c r="B525" s="3"/>
      <c r="C525" s="3"/>
    </row>
    <row r="526" spans="2:3" s="2" customFormat="1" ht="11.25" x14ac:dyDescent="0.2">
      <c r="B526" s="3"/>
      <c r="C526" s="3"/>
    </row>
    <row r="527" spans="2:3" s="2" customFormat="1" ht="11.25" x14ac:dyDescent="0.2">
      <c r="B527" s="3"/>
      <c r="C527" s="3"/>
    </row>
    <row r="528" spans="2:3" s="2" customFormat="1" ht="11.25" x14ac:dyDescent="0.2">
      <c r="B528" s="3"/>
      <c r="C528" s="3"/>
    </row>
    <row r="529" spans="2:3" s="2" customFormat="1" ht="11.25" x14ac:dyDescent="0.2">
      <c r="B529" s="3"/>
      <c r="C529" s="3"/>
    </row>
    <row r="530" spans="2:3" s="2" customFormat="1" ht="11.25" x14ac:dyDescent="0.2">
      <c r="B530" s="3"/>
      <c r="C530" s="3"/>
    </row>
    <row r="531" spans="2:3" s="2" customFormat="1" ht="11.25" x14ac:dyDescent="0.2">
      <c r="B531" s="3"/>
      <c r="C531" s="3"/>
    </row>
    <row r="532" spans="2:3" s="2" customFormat="1" ht="11.25" x14ac:dyDescent="0.2">
      <c r="B532" s="3"/>
      <c r="C532" s="3"/>
    </row>
    <row r="533" spans="2:3" s="2" customFormat="1" ht="11.25" x14ac:dyDescent="0.2">
      <c r="B533" s="3"/>
      <c r="C533" s="3"/>
    </row>
    <row r="534" spans="2:3" s="2" customFormat="1" ht="11.25" x14ac:dyDescent="0.2">
      <c r="B534" s="3"/>
      <c r="C534" s="3"/>
    </row>
    <row r="535" spans="2:3" s="2" customFormat="1" ht="11.25" x14ac:dyDescent="0.2">
      <c r="B535" s="3"/>
      <c r="C535" s="3"/>
    </row>
    <row r="536" spans="2:3" s="2" customFormat="1" ht="11.25" x14ac:dyDescent="0.2">
      <c r="B536" s="3"/>
      <c r="C536" s="3"/>
    </row>
    <row r="537" spans="2:3" s="2" customFormat="1" ht="11.25" x14ac:dyDescent="0.2">
      <c r="B537" s="3"/>
      <c r="C537" s="3"/>
    </row>
    <row r="538" spans="2:3" s="2" customFormat="1" ht="11.25" x14ac:dyDescent="0.2">
      <c r="B538" s="3"/>
      <c r="C538" s="3"/>
    </row>
    <row r="539" spans="2:3" s="2" customFormat="1" ht="11.25" x14ac:dyDescent="0.2">
      <c r="B539" s="3"/>
      <c r="C539" s="3"/>
    </row>
    <row r="540" spans="2:3" s="2" customFormat="1" ht="11.25" x14ac:dyDescent="0.2">
      <c r="B540" s="3"/>
      <c r="C540" s="3"/>
    </row>
    <row r="541" spans="2:3" s="2" customFormat="1" ht="11.25" x14ac:dyDescent="0.2">
      <c r="B541" s="3"/>
      <c r="C541" s="3"/>
    </row>
    <row r="542" spans="2:3" s="2" customFormat="1" ht="11.25" x14ac:dyDescent="0.2">
      <c r="B542" s="3"/>
      <c r="C542" s="3"/>
    </row>
    <row r="543" spans="2:3" s="2" customFormat="1" ht="11.25" x14ac:dyDescent="0.2">
      <c r="B543" s="3"/>
      <c r="C543" s="3"/>
    </row>
    <row r="544" spans="2:3" s="2" customFormat="1" ht="11.25" x14ac:dyDescent="0.2">
      <c r="B544" s="3"/>
      <c r="C544" s="3"/>
    </row>
    <row r="545" spans="2:3" s="2" customFormat="1" ht="11.25" x14ac:dyDescent="0.2">
      <c r="B545" s="3"/>
      <c r="C545" s="3"/>
    </row>
    <row r="546" spans="2:3" s="2" customFormat="1" ht="11.25" x14ac:dyDescent="0.2">
      <c r="B546" s="3"/>
      <c r="C546" s="3"/>
    </row>
    <row r="547" spans="2:3" s="2" customFormat="1" ht="11.25" x14ac:dyDescent="0.2">
      <c r="B547" s="3"/>
      <c r="C547" s="3"/>
    </row>
    <row r="548" spans="2:3" s="2" customFormat="1" ht="11.25" x14ac:dyDescent="0.2">
      <c r="B548" s="3"/>
      <c r="C548" s="3"/>
    </row>
    <row r="549" spans="2:3" s="2" customFormat="1" ht="11.25" x14ac:dyDescent="0.2">
      <c r="B549" s="3"/>
      <c r="C549" s="3"/>
    </row>
    <row r="550" spans="2:3" s="2" customFormat="1" ht="11.25" x14ac:dyDescent="0.2">
      <c r="B550" s="3"/>
      <c r="C550" s="3"/>
    </row>
    <row r="551" spans="2:3" s="2" customFormat="1" ht="11.25" x14ac:dyDescent="0.2">
      <c r="B551" s="3"/>
      <c r="C551" s="3"/>
    </row>
    <row r="552" spans="2:3" s="2" customFormat="1" ht="11.25" x14ac:dyDescent="0.2">
      <c r="B552" s="3"/>
      <c r="C552" s="3"/>
    </row>
    <row r="553" spans="2:3" s="2" customFormat="1" ht="11.25" x14ac:dyDescent="0.2">
      <c r="B553" s="3"/>
      <c r="C553" s="3"/>
    </row>
    <row r="554" spans="2:3" s="2" customFormat="1" ht="11.25" x14ac:dyDescent="0.2">
      <c r="B554" s="3"/>
      <c r="C554" s="3"/>
    </row>
    <row r="555" spans="2:3" s="2" customFormat="1" ht="11.25" x14ac:dyDescent="0.2">
      <c r="B555" s="3"/>
      <c r="C555" s="3"/>
    </row>
    <row r="556" spans="2:3" s="2" customFormat="1" ht="11.25" x14ac:dyDescent="0.2">
      <c r="B556" s="3"/>
      <c r="C556" s="3"/>
    </row>
    <row r="557" spans="2:3" s="2" customFormat="1" ht="11.25" x14ac:dyDescent="0.2">
      <c r="B557" s="3"/>
      <c r="C557" s="3"/>
    </row>
    <row r="558" spans="2:3" s="2" customFormat="1" ht="11.25" x14ac:dyDescent="0.2">
      <c r="B558" s="3"/>
      <c r="C558" s="3"/>
    </row>
    <row r="559" spans="2:3" s="2" customFormat="1" ht="11.25" x14ac:dyDescent="0.2">
      <c r="B559" s="3"/>
      <c r="C559" s="3"/>
    </row>
    <row r="560" spans="2:3" s="2" customFormat="1" ht="11.25" x14ac:dyDescent="0.2">
      <c r="B560" s="3"/>
      <c r="C560" s="3"/>
    </row>
    <row r="561" spans="2:3" s="2" customFormat="1" ht="11.25" x14ac:dyDescent="0.2">
      <c r="B561" s="3"/>
      <c r="C561" s="3"/>
    </row>
    <row r="562" spans="2:3" s="2" customFormat="1" ht="11.25" x14ac:dyDescent="0.2">
      <c r="B562" s="3"/>
      <c r="C562" s="3"/>
    </row>
    <row r="563" spans="2:3" s="2" customFormat="1" ht="11.25" x14ac:dyDescent="0.2">
      <c r="B563" s="3"/>
      <c r="C563" s="3"/>
    </row>
    <row r="564" spans="2:3" s="2" customFormat="1" ht="11.25" x14ac:dyDescent="0.2">
      <c r="B564" s="3"/>
      <c r="C564" s="3"/>
    </row>
    <row r="565" spans="2:3" s="2" customFormat="1" ht="11.25" x14ac:dyDescent="0.2">
      <c r="B565" s="3"/>
      <c r="C565" s="3"/>
    </row>
    <row r="566" spans="2:3" s="2" customFormat="1" ht="11.25" x14ac:dyDescent="0.2">
      <c r="B566" s="3"/>
      <c r="C566" s="3"/>
    </row>
    <row r="567" spans="2:3" s="2" customFormat="1" ht="11.25" x14ac:dyDescent="0.2">
      <c r="B567" s="3"/>
      <c r="C567" s="3"/>
    </row>
    <row r="568" spans="2:3" s="2" customFormat="1" ht="11.25" x14ac:dyDescent="0.2">
      <c r="B568" s="3"/>
      <c r="C568" s="3"/>
    </row>
    <row r="569" spans="2:3" s="2" customFormat="1" ht="11.25" x14ac:dyDescent="0.2">
      <c r="B569" s="3"/>
      <c r="C569" s="3"/>
    </row>
    <row r="570" spans="2:3" s="2" customFormat="1" ht="11.25" x14ac:dyDescent="0.2">
      <c r="B570" s="3"/>
      <c r="C570" s="3"/>
    </row>
    <row r="571" spans="2:3" s="2" customFormat="1" ht="11.25" x14ac:dyDescent="0.2">
      <c r="B571" s="3"/>
      <c r="C571" s="3"/>
    </row>
    <row r="572" spans="2:3" s="2" customFormat="1" ht="11.25" x14ac:dyDescent="0.2">
      <c r="B572" s="3"/>
      <c r="C572" s="3"/>
    </row>
    <row r="573" spans="2:3" s="2" customFormat="1" ht="11.25" x14ac:dyDescent="0.2">
      <c r="B573" s="3"/>
      <c r="C573" s="3"/>
    </row>
    <row r="574" spans="2:3" s="2" customFormat="1" ht="11.25" x14ac:dyDescent="0.2">
      <c r="B574" s="3"/>
      <c r="C574" s="3"/>
    </row>
    <row r="575" spans="2:3" s="2" customFormat="1" ht="11.25" x14ac:dyDescent="0.2">
      <c r="B575" s="3"/>
      <c r="C575" s="3"/>
    </row>
    <row r="576" spans="2:3" s="2" customFormat="1" ht="11.25" x14ac:dyDescent="0.2">
      <c r="B576" s="3"/>
      <c r="C576" s="3"/>
    </row>
    <row r="577" spans="2:3" s="2" customFormat="1" ht="11.25" x14ac:dyDescent="0.2">
      <c r="B577" s="3"/>
      <c r="C577" s="3"/>
    </row>
    <row r="578" spans="2:3" s="2" customFormat="1" ht="11.25" x14ac:dyDescent="0.2">
      <c r="B578" s="3"/>
      <c r="C578" s="3"/>
    </row>
    <row r="579" spans="2:3" s="2" customFormat="1" ht="11.25" x14ac:dyDescent="0.2">
      <c r="B579" s="3"/>
      <c r="C579" s="3"/>
    </row>
    <row r="580" spans="2:3" s="2" customFormat="1" ht="11.25" x14ac:dyDescent="0.2">
      <c r="B580" s="3"/>
      <c r="C580" s="3"/>
    </row>
    <row r="581" spans="2:3" s="2" customFormat="1" ht="11.25" x14ac:dyDescent="0.2">
      <c r="B581" s="3"/>
      <c r="C581" s="3"/>
    </row>
    <row r="582" spans="2:3" s="2" customFormat="1" ht="11.25" x14ac:dyDescent="0.2">
      <c r="B582" s="3"/>
      <c r="C582" s="3"/>
    </row>
    <row r="583" spans="2:3" s="2" customFormat="1" ht="11.25" x14ac:dyDescent="0.2">
      <c r="B583" s="3"/>
      <c r="C583" s="3"/>
    </row>
    <row r="584" spans="2:3" s="2" customFormat="1" ht="11.25" x14ac:dyDescent="0.2">
      <c r="B584" s="3"/>
      <c r="C584" s="3"/>
    </row>
    <row r="585" spans="2:3" s="2" customFormat="1" ht="11.25" x14ac:dyDescent="0.2">
      <c r="B585" s="3"/>
      <c r="C585" s="3"/>
    </row>
    <row r="586" spans="2:3" s="2" customFormat="1" ht="11.25" x14ac:dyDescent="0.2">
      <c r="B586" s="3"/>
      <c r="C586" s="3"/>
    </row>
    <row r="587" spans="2:3" s="2" customFormat="1" ht="11.25" x14ac:dyDescent="0.2">
      <c r="B587" s="3"/>
      <c r="C587" s="3"/>
    </row>
    <row r="588" spans="2:3" s="2" customFormat="1" ht="11.25" x14ac:dyDescent="0.2">
      <c r="B588" s="3"/>
      <c r="C588" s="3"/>
    </row>
    <row r="589" spans="2:3" s="2" customFormat="1" ht="11.25" x14ac:dyDescent="0.2">
      <c r="B589" s="3"/>
      <c r="C589" s="3"/>
    </row>
    <row r="590" spans="2:3" s="2" customFormat="1" ht="11.25" x14ac:dyDescent="0.2">
      <c r="B590" s="3"/>
      <c r="C590" s="3"/>
    </row>
    <row r="591" spans="2:3" s="2" customFormat="1" ht="11.25" x14ac:dyDescent="0.2">
      <c r="B591" s="3"/>
      <c r="C591" s="3"/>
    </row>
    <row r="592" spans="2:3" s="2" customFormat="1" ht="11.25" x14ac:dyDescent="0.2">
      <c r="B592" s="3"/>
      <c r="C592" s="3"/>
    </row>
    <row r="593" spans="2:3" s="2" customFormat="1" ht="11.25" x14ac:dyDescent="0.2">
      <c r="B593" s="3"/>
      <c r="C593" s="3"/>
    </row>
    <row r="594" spans="2:3" s="2" customFormat="1" ht="11.25" x14ac:dyDescent="0.2">
      <c r="B594" s="3"/>
      <c r="C594" s="3"/>
    </row>
    <row r="595" spans="2:3" s="2" customFormat="1" ht="11.25" x14ac:dyDescent="0.2">
      <c r="B595" s="3"/>
      <c r="C595" s="3"/>
    </row>
    <row r="596" spans="2:3" s="2" customFormat="1" ht="11.25" x14ac:dyDescent="0.2">
      <c r="B596" s="3"/>
      <c r="C596" s="3"/>
    </row>
    <row r="597" spans="2:3" s="2" customFormat="1" ht="11.25" x14ac:dyDescent="0.2">
      <c r="B597" s="3"/>
      <c r="C597" s="3"/>
    </row>
    <row r="598" spans="2:3" s="2" customFormat="1" ht="11.25" x14ac:dyDescent="0.2">
      <c r="B598" s="3"/>
      <c r="C598" s="3"/>
    </row>
    <row r="599" spans="2:3" s="2" customFormat="1" ht="11.25" x14ac:dyDescent="0.2">
      <c r="B599" s="3"/>
      <c r="C599" s="3"/>
    </row>
    <row r="600" spans="2:3" s="2" customFormat="1" ht="11.25" x14ac:dyDescent="0.2">
      <c r="B600" s="3"/>
      <c r="C600" s="3"/>
    </row>
    <row r="601" spans="2:3" s="2" customFormat="1" ht="11.25" x14ac:dyDescent="0.2">
      <c r="B601" s="3"/>
      <c r="C601" s="3"/>
    </row>
    <row r="602" spans="2:3" s="2" customFormat="1" ht="11.25" x14ac:dyDescent="0.2">
      <c r="B602" s="3"/>
      <c r="C602" s="3"/>
    </row>
    <row r="603" spans="2:3" s="2" customFormat="1" ht="11.25" x14ac:dyDescent="0.2">
      <c r="B603" s="3"/>
      <c r="C603" s="3"/>
    </row>
    <row r="604" spans="2:3" s="2" customFormat="1" ht="11.25" x14ac:dyDescent="0.2">
      <c r="B604" s="3"/>
      <c r="C604" s="3"/>
    </row>
    <row r="605" spans="2:3" s="2" customFormat="1" ht="11.25" x14ac:dyDescent="0.2">
      <c r="B605" s="3"/>
      <c r="C605" s="3"/>
    </row>
    <row r="606" spans="2:3" s="2" customFormat="1" ht="11.25" x14ac:dyDescent="0.2">
      <c r="B606" s="3"/>
      <c r="C606" s="3"/>
    </row>
    <row r="607" spans="2:3" s="2" customFormat="1" ht="11.25" x14ac:dyDescent="0.2">
      <c r="B607" s="3"/>
      <c r="C607" s="3"/>
    </row>
    <row r="608" spans="2:3" s="2" customFormat="1" ht="11.25" x14ac:dyDescent="0.2">
      <c r="B608" s="3"/>
      <c r="C608" s="3"/>
    </row>
    <row r="609" spans="1:11" s="2" customFormat="1" ht="11.25" x14ac:dyDescent="0.2">
      <c r="B609" s="3"/>
      <c r="C609" s="3"/>
    </row>
    <row r="610" spans="1:11" s="2" customFormat="1" ht="11.25" x14ac:dyDescent="0.2">
      <c r="B610" s="3"/>
      <c r="C610" s="3"/>
    </row>
    <row r="611" spans="1:11" s="2" customFormat="1" ht="11.25" x14ac:dyDescent="0.2">
      <c r="B611" s="3"/>
      <c r="C611" s="3"/>
    </row>
    <row r="612" spans="1:11" s="2" customFormat="1" ht="11.25" x14ac:dyDescent="0.2">
      <c r="B612" s="3"/>
      <c r="C612" s="3"/>
    </row>
    <row r="613" spans="1:11" s="2" customFormat="1" ht="11.25" x14ac:dyDescent="0.2">
      <c r="B613" s="3"/>
      <c r="C613" s="3"/>
    </row>
    <row r="614" spans="1:11" s="2" customFormat="1" ht="11.25" x14ac:dyDescent="0.2">
      <c r="B614" s="3"/>
      <c r="C614" s="3"/>
    </row>
    <row r="615" spans="1:11" s="2" customFormat="1" ht="11.25" x14ac:dyDescent="0.2">
      <c r="B615" s="3"/>
      <c r="C615" s="3"/>
    </row>
    <row r="616" spans="1:11" s="2" customFormat="1" ht="11.25" x14ac:dyDescent="0.2">
      <c r="B616" s="3"/>
      <c r="C616" s="3"/>
    </row>
    <row r="617" spans="1:11" s="2" customFormat="1" ht="11.25" x14ac:dyDescent="0.2">
      <c r="B617" s="3"/>
      <c r="C617" s="3"/>
    </row>
    <row r="618" spans="1:11" s="2" customFormat="1" x14ac:dyDescent="0.2">
      <c r="A618"/>
      <c r="B618" s="1"/>
      <c r="C618" s="1"/>
      <c r="D618"/>
      <c r="E618"/>
      <c r="F618"/>
      <c r="G618"/>
      <c r="H618"/>
      <c r="I618"/>
      <c r="J618"/>
      <c r="K618"/>
    </row>
    <row r="619" spans="1:11" s="2" customFormat="1" x14ac:dyDescent="0.2">
      <c r="A619"/>
      <c r="B619" s="1"/>
      <c r="C619" s="1"/>
      <c r="D619"/>
      <c r="E619"/>
      <c r="F619"/>
      <c r="G619"/>
      <c r="H619"/>
      <c r="I619"/>
      <c r="J619"/>
      <c r="K619"/>
    </row>
    <row r="620" spans="1:11" s="2" customFormat="1" x14ac:dyDescent="0.2">
      <c r="A620"/>
      <c r="B620" s="1"/>
      <c r="C620" s="1"/>
      <c r="D620"/>
      <c r="E620"/>
      <c r="F620"/>
      <c r="G620"/>
      <c r="H620"/>
      <c r="I620"/>
      <c r="J620"/>
      <c r="K620"/>
    </row>
    <row r="621" spans="1:11" s="2" customFormat="1" x14ac:dyDescent="0.2">
      <c r="A621"/>
      <c r="B621" s="1"/>
      <c r="C621" s="1"/>
      <c r="D621"/>
      <c r="E621"/>
      <c r="F621"/>
      <c r="G621"/>
      <c r="H621"/>
      <c r="I621"/>
      <c r="J621"/>
      <c r="K621"/>
    </row>
    <row r="622" spans="1:11" s="2" customFormat="1" x14ac:dyDescent="0.2">
      <c r="A622"/>
      <c r="B622" s="1"/>
      <c r="C622" s="1"/>
      <c r="D622"/>
      <c r="E622"/>
      <c r="F622"/>
      <c r="G622"/>
      <c r="H622"/>
      <c r="I622"/>
      <c r="J622"/>
      <c r="K622"/>
    </row>
    <row r="623" spans="1:11" s="2" customFormat="1" x14ac:dyDescent="0.2">
      <c r="A623"/>
      <c r="B623" s="1"/>
      <c r="C623" s="1"/>
      <c r="D623"/>
      <c r="E623"/>
      <c r="F623"/>
      <c r="G623"/>
      <c r="H623"/>
      <c r="I623"/>
      <c r="J623"/>
      <c r="K623"/>
    </row>
    <row r="624" spans="1:11" s="2" customFormat="1" x14ac:dyDescent="0.2">
      <c r="A624"/>
      <c r="B624" s="1"/>
      <c r="C624" s="1"/>
      <c r="D624"/>
      <c r="E624"/>
      <c r="F624"/>
      <c r="G624"/>
      <c r="H624"/>
      <c r="I624"/>
      <c r="J624"/>
      <c r="K624"/>
    </row>
    <row r="625" spans="1:11" s="2" customFormat="1" x14ac:dyDescent="0.2">
      <c r="A625"/>
      <c r="B625" s="1"/>
      <c r="C625" s="1"/>
      <c r="D625"/>
      <c r="E625"/>
      <c r="F625"/>
      <c r="G625"/>
      <c r="H625"/>
      <c r="I625"/>
      <c r="J625"/>
      <c r="K625"/>
    </row>
    <row r="626" spans="1:11" s="2" customFormat="1" x14ac:dyDescent="0.2">
      <c r="A626"/>
      <c r="B626" s="1"/>
      <c r="C626" s="1"/>
      <c r="D626"/>
      <c r="E626"/>
      <c r="F626"/>
      <c r="G626"/>
      <c r="H626"/>
      <c r="I626"/>
      <c r="J626"/>
      <c r="K626"/>
    </row>
    <row r="627" spans="1:11" s="2" customFormat="1" x14ac:dyDescent="0.2">
      <c r="A627"/>
      <c r="B627" s="1"/>
      <c r="C627" s="1"/>
      <c r="D627"/>
      <c r="E627"/>
      <c r="F627"/>
      <c r="G627"/>
      <c r="H627"/>
      <c r="I627"/>
      <c r="J627"/>
      <c r="K627"/>
    </row>
    <row r="628" spans="1:11" s="2" customFormat="1" x14ac:dyDescent="0.2">
      <c r="A628"/>
      <c r="B628" s="1"/>
      <c r="C628" s="1"/>
      <c r="D628"/>
      <c r="E628"/>
      <c r="F628"/>
      <c r="G628"/>
      <c r="H628"/>
      <c r="I628"/>
      <c r="J628"/>
      <c r="K628"/>
    </row>
    <row r="629" spans="1:11" s="2" customFormat="1" x14ac:dyDescent="0.2">
      <c r="A629"/>
      <c r="B629" s="1"/>
      <c r="C629" s="1"/>
      <c r="D629"/>
      <c r="E629"/>
      <c r="F629"/>
      <c r="G629"/>
      <c r="H629"/>
      <c r="I629"/>
      <c r="J629"/>
      <c r="K629"/>
    </row>
    <row r="630" spans="1:11" s="2" customFormat="1" x14ac:dyDescent="0.2">
      <c r="A630"/>
      <c r="B630" s="1"/>
      <c r="C630" s="1"/>
      <c r="D630"/>
      <c r="E630"/>
      <c r="F630"/>
      <c r="G630"/>
      <c r="H630"/>
      <c r="I630"/>
      <c r="J630"/>
      <c r="K630"/>
    </row>
    <row r="631" spans="1:11" s="2" customFormat="1" x14ac:dyDescent="0.2">
      <c r="A631"/>
      <c r="B631" s="1"/>
      <c r="C631" s="1"/>
      <c r="D631"/>
      <c r="E631"/>
      <c r="F631"/>
      <c r="G631"/>
      <c r="H631"/>
      <c r="I631"/>
      <c r="J631"/>
      <c r="K631"/>
    </row>
    <row r="632" spans="1:11" s="2" customFormat="1" x14ac:dyDescent="0.2">
      <c r="A632"/>
      <c r="B632" s="1"/>
      <c r="C632" s="1"/>
      <c r="D632"/>
      <c r="E632"/>
      <c r="F632"/>
      <c r="G632"/>
      <c r="H632"/>
      <c r="I632"/>
      <c r="J632"/>
      <c r="K632"/>
    </row>
    <row r="633" spans="1:11" s="2" customFormat="1" x14ac:dyDescent="0.2">
      <c r="A633"/>
      <c r="B633" s="1"/>
      <c r="C633" s="1"/>
      <c r="D633"/>
      <c r="E633"/>
      <c r="F633"/>
      <c r="G633"/>
      <c r="H633"/>
      <c r="I633"/>
      <c r="J633"/>
      <c r="K633"/>
    </row>
    <row r="634" spans="1:11" s="2" customFormat="1" x14ac:dyDescent="0.2">
      <c r="A634"/>
      <c r="B634" s="1"/>
      <c r="C634" s="1"/>
      <c r="D634"/>
      <c r="E634"/>
      <c r="F634"/>
      <c r="G634"/>
      <c r="H634"/>
      <c r="I634"/>
      <c r="J634"/>
      <c r="K634"/>
    </row>
    <row r="635" spans="1:11" s="2" customFormat="1" x14ac:dyDescent="0.2">
      <c r="A635"/>
      <c r="B635" s="1"/>
      <c r="C635" s="1"/>
      <c r="D635"/>
      <c r="E635"/>
      <c r="F635"/>
      <c r="G635"/>
      <c r="H635"/>
      <c r="I635"/>
      <c r="J635"/>
      <c r="K635"/>
    </row>
    <row r="636" spans="1:11" s="2" customFormat="1" x14ac:dyDescent="0.2">
      <c r="A636"/>
      <c r="B636" s="1"/>
      <c r="C636" s="1"/>
      <c r="D636"/>
      <c r="E636"/>
      <c r="F636"/>
      <c r="G636"/>
      <c r="H636"/>
      <c r="I636"/>
      <c r="J636"/>
      <c r="K636"/>
    </row>
    <row r="637" spans="1:11" s="2" customFormat="1" x14ac:dyDescent="0.2">
      <c r="A637"/>
      <c r="B637" s="1"/>
      <c r="C637" s="1"/>
      <c r="D637"/>
      <c r="E637"/>
      <c r="F637"/>
      <c r="G637"/>
      <c r="H637"/>
      <c r="I637"/>
      <c r="J637"/>
      <c r="K637"/>
    </row>
    <row r="638" spans="1:11" s="2" customFormat="1" x14ac:dyDescent="0.2">
      <c r="A638"/>
      <c r="B638" s="1"/>
      <c r="C638" s="1"/>
      <c r="D638"/>
      <c r="E638"/>
      <c r="F638"/>
      <c r="G638"/>
      <c r="H638"/>
      <c r="I638"/>
      <c r="J638"/>
      <c r="K638"/>
    </row>
    <row r="639" spans="1:11" s="2" customFormat="1" x14ac:dyDescent="0.2">
      <c r="A639"/>
      <c r="B639" s="1"/>
      <c r="C639" s="1"/>
      <c r="D639"/>
      <c r="E639"/>
      <c r="F639"/>
      <c r="G639"/>
      <c r="H639"/>
      <c r="I639"/>
      <c r="J639"/>
      <c r="K639"/>
    </row>
    <row r="640" spans="1:11" s="2" customFormat="1" x14ac:dyDescent="0.2">
      <c r="A640"/>
      <c r="B640" s="1"/>
      <c r="C640" s="1"/>
      <c r="D640"/>
      <c r="E640"/>
      <c r="F640"/>
      <c r="G640"/>
      <c r="H640"/>
      <c r="I640"/>
      <c r="J640"/>
      <c r="K640"/>
    </row>
    <row r="641" spans="1:11" s="2" customFormat="1" x14ac:dyDescent="0.2">
      <c r="A641"/>
      <c r="B641" s="1"/>
      <c r="C641" s="1"/>
      <c r="D641"/>
      <c r="E641"/>
      <c r="F641"/>
      <c r="G641"/>
      <c r="H641"/>
      <c r="I641"/>
      <c r="J641"/>
      <c r="K641"/>
    </row>
    <row r="642" spans="1:11" s="2" customFormat="1" x14ac:dyDescent="0.2">
      <c r="A642"/>
      <c r="B642" s="1"/>
      <c r="C642" s="1"/>
      <c r="D642"/>
      <c r="E642"/>
      <c r="F642"/>
      <c r="G642"/>
      <c r="H642"/>
      <c r="I642"/>
      <c r="J642"/>
      <c r="K642"/>
    </row>
    <row r="643" spans="1:11" s="2" customFormat="1" x14ac:dyDescent="0.2">
      <c r="A643"/>
      <c r="B643" s="1"/>
      <c r="C643" s="1"/>
      <c r="D643"/>
      <c r="E643"/>
      <c r="F643"/>
      <c r="G643"/>
      <c r="H643"/>
      <c r="I643"/>
      <c r="J643"/>
      <c r="K643"/>
    </row>
    <row r="644" spans="1:11" s="2" customFormat="1" x14ac:dyDescent="0.2">
      <c r="A644"/>
      <c r="B644" s="1"/>
      <c r="C644" s="1"/>
      <c r="D644"/>
      <c r="E644"/>
      <c r="F644"/>
      <c r="G644"/>
      <c r="H644"/>
      <c r="I644"/>
      <c r="J644"/>
      <c r="K644"/>
    </row>
    <row r="645" spans="1:11" s="2" customFormat="1" x14ac:dyDescent="0.2">
      <c r="A645"/>
      <c r="B645" s="1"/>
      <c r="C645" s="1"/>
      <c r="D645"/>
      <c r="E645"/>
      <c r="F645"/>
      <c r="G645"/>
      <c r="H645"/>
      <c r="I645"/>
      <c r="J645"/>
      <c r="K645"/>
    </row>
    <row r="646" spans="1:11" s="2" customFormat="1" x14ac:dyDescent="0.2">
      <c r="A646"/>
      <c r="B646" s="1"/>
      <c r="C646" s="1"/>
      <c r="D646"/>
      <c r="E646"/>
      <c r="F646"/>
      <c r="G646"/>
      <c r="H646"/>
      <c r="I646"/>
      <c r="J646"/>
      <c r="K646"/>
    </row>
    <row r="647" spans="1:11" s="2" customFormat="1" x14ac:dyDescent="0.2">
      <c r="A647"/>
      <c r="B647" s="1"/>
      <c r="C647" s="1"/>
      <c r="D647"/>
      <c r="E647"/>
      <c r="F647"/>
      <c r="G647"/>
      <c r="H647"/>
      <c r="I647"/>
      <c r="J647"/>
      <c r="K647"/>
    </row>
    <row r="648" spans="1:11" s="2" customFormat="1" x14ac:dyDescent="0.2">
      <c r="A648"/>
      <c r="B648" s="1"/>
      <c r="C648" s="1"/>
      <c r="D648"/>
      <c r="E648"/>
      <c r="F648"/>
      <c r="G648"/>
      <c r="H648"/>
      <c r="I648"/>
      <c r="J648"/>
      <c r="K648"/>
    </row>
    <row r="649" spans="1:11" s="2" customFormat="1" x14ac:dyDescent="0.2">
      <c r="A649"/>
      <c r="B649" s="1"/>
      <c r="C649" s="1"/>
      <c r="D649"/>
      <c r="E649"/>
      <c r="F649"/>
      <c r="G649"/>
      <c r="H649"/>
      <c r="I649"/>
      <c r="J649"/>
      <c r="K649"/>
    </row>
    <row r="650" spans="1:11" s="2" customFormat="1" x14ac:dyDescent="0.2">
      <c r="A650"/>
      <c r="B650" s="1"/>
      <c r="C650" s="1"/>
      <c r="D650"/>
      <c r="E650"/>
      <c r="F650"/>
      <c r="G650"/>
      <c r="H650"/>
      <c r="I650"/>
      <c r="J650"/>
      <c r="K650"/>
    </row>
    <row r="651" spans="1:11" s="2" customFormat="1" x14ac:dyDescent="0.2">
      <c r="A651"/>
      <c r="B651" s="1"/>
      <c r="C651" s="1"/>
      <c r="D651"/>
      <c r="E651"/>
      <c r="F651"/>
      <c r="G651"/>
      <c r="H651"/>
      <c r="I651"/>
      <c r="J651"/>
      <c r="K651"/>
    </row>
    <row r="652" spans="1:11" s="2" customFormat="1" x14ac:dyDescent="0.2">
      <c r="A652"/>
      <c r="B652" s="1"/>
      <c r="C652" s="1"/>
      <c r="D652"/>
      <c r="E652"/>
      <c r="F652"/>
      <c r="G652"/>
      <c r="H652"/>
      <c r="I652"/>
      <c r="J652"/>
      <c r="K652"/>
    </row>
    <row r="653" spans="1:11" s="2" customFormat="1" x14ac:dyDescent="0.2">
      <c r="A653"/>
      <c r="B653" s="1"/>
      <c r="C653" s="1"/>
      <c r="D653"/>
      <c r="E653"/>
      <c r="F653"/>
      <c r="G653"/>
      <c r="H653"/>
      <c r="I653"/>
      <c r="J653"/>
      <c r="K653"/>
    </row>
    <row r="654" spans="1:11" s="2" customFormat="1" x14ac:dyDescent="0.2">
      <c r="A654"/>
      <c r="B654" s="1"/>
      <c r="C654" s="1"/>
      <c r="D654"/>
      <c r="E654"/>
      <c r="F654"/>
      <c r="G654"/>
      <c r="H654"/>
      <c r="I654"/>
      <c r="J654"/>
      <c r="K654"/>
    </row>
    <row r="655" spans="1:11" s="2" customFormat="1" x14ac:dyDescent="0.2">
      <c r="A655"/>
      <c r="B655" s="1"/>
      <c r="C655" s="1"/>
      <c r="D655"/>
      <c r="E655"/>
      <c r="F655"/>
      <c r="G655"/>
      <c r="H655"/>
      <c r="I655"/>
      <c r="J655"/>
      <c r="K655"/>
    </row>
    <row r="656" spans="1:11" s="2" customFormat="1" x14ac:dyDescent="0.2">
      <c r="A656"/>
      <c r="B656" s="1"/>
      <c r="C656" s="1"/>
      <c r="D656"/>
      <c r="E656"/>
      <c r="F656"/>
      <c r="G656"/>
      <c r="H656"/>
      <c r="I656"/>
      <c r="J656"/>
      <c r="K656"/>
    </row>
    <row r="657" spans="1:11" s="2" customFormat="1" x14ac:dyDescent="0.2">
      <c r="A657"/>
      <c r="B657" s="1"/>
      <c r="C657" s="1"/>
      <c r="D657"/>
      <c r="E657"/>
      <c r="F657"/>
      <c r="G657"/>
      <c r="H657"/>
      <c r="I657"/>
      <c r="J657"/>
      <c r="K657"/>
    </row>
    <row r="658" spans="1:11" s="2" customFormat="1" x14ac:dyDescent="0.2">
      <c r="A658"/>
      <c r="B658" s="1"/>
      <c r="C658" s="1"/>
      <c r="D658"/>
      <c r="E658"/>
      <c r="F658"/>
      <c r="G658"/>
      <c r="H658"/>
      <c r="I658"/>
      <c r="J658"/>
      <c r="K658"/>
    </row>
    <row r="659" spans="1:11" s="2" customFormat="1" x14ac:dyDescent="0.2">
      <c r="A659"/>
      <c r="B659" s="1"/>
      <c r="C659" s="1"/>
      <c r="D659"/>
      <c r="E659"/>
      <c r="F659"/>
      <c r="G659"/>
      <c r="H659"/>
      <c r="I659"/>
      <c r="J659"/>
      <c r="K659"/>
    </row>
    <row r="660" spans="1:11" s="2" customFormat="1" x14ac:dyDescent="0.2">
      <c r="A660"/>
      <c r="B660" s="1"/>
      <c r="C660" s="1"/>
      <c r="D660"/>
      <c r="E660"/>
      <c r="F660"/>
      <c r="G660"/>
      <c r="H660"/>
      <c r="I660"/>
      <c r="J660"/>
      <c r="K660"/>
    </row>
    <row r="661" spans="1:11" s="2" customFormat="1" x14ac:dyDescent="0.2">
      <c r="A661"/>
      <c r="B661" s="1"/>
      <c r="C661" s="1"/>
      <c r="D661"/>
      <c r="E661"/>
      <c r="F661"/>
      <c r="G661"/>
      <c r="H661"/>
      <c r="I661"/>
      <c r="J661"/>
      <c r="K661"/>
    </row>
    <row r="662" spans="1:11" s="2" customFormat="1" x14ac:dyDescent="0.2">
      <c r="A662"/>
      <c r="B662" s="1"/>
      <c r="C662" s="1"/>
      <c r="D662"/>
      <c r="E662"/>
      <c r="F662"/>
      <c r="G662"/>
      <c r="H662"/>
      <c r="I662"/>
      <c r="J662"/>
      <c r="K662"/>
    </row>
    <row r="663" spans="1:11" s="2" customFormat="1" x14ac:dyDescent="0.2">
      <c r="A663"/>
      <c r="B663" s="1"/>
      <c r="C663" s="1"/>
      <c r="D663"/>
      <c r="E663"/>
      <c r="F663"/>
      <c r="G663"/>
      <c r="H663"/>
      <c r="I663"/>
      <c r="J663"/>
      <c r="K663"/>
    </row>
    <row r="664" spans="1:11" s="2" customFormat="1" x14ac:dyDescent="0.2">
      <c r="A664"/>
      <c r="B664" s="1"/>
      <c r="C664" s="1"/>
      <c r="D664"/>
      <c r="E664"/>
      <c r="F664"/>
      <c r="G664"/>
      <c r="H664"/>
      <c r="I664"/>
      <c r="J664"/>
      <c r="K664"/>
    </row>
    <row r="665" spans="1:11" s="2" customFormat="1" x14ac:dyDescent="0.2">
      <c r="A665"/>
      <c r="B665" s="1"/>
      <c r="C665" s="1"/>
      <c r="D665"/>
      <c r="E665"/>
      <c r="F665"/>
      <c r="G665"/>
      <c r="H665"/>
      <c r="I665"/>
      <c r="J665"/>
      <c r="K665"/>
    </row>
    <row r="666" spans="1:11" s="2" customFormat="1" x14ac:dyDescent="0.2">
      <c r="A666"/>
      <c r="B666" s="1"/>
      <c r="C666" s="1"/>
      <c r="D666"/>
      <c r="E666"/>
      <c r="F666"/>
      <c r="G666"/>
      <c r="H666"/>
      <c r="I666"/>
      <c r="J666"/>
      <c r="K666"/>
    </row>
    <row r="667" spans="1:11" s="2" customFormat="1" x14ac:dyDescent="0.2">
      <c r="A667"/>
      <c r="B667" s="1"/>
      <c r="C667" s="1"/>
      <c r="D667"/>
      <c r="E667"/>
      <c r="F667"/>
      <c r="G667"/>
      <c r="H667"/>
      <c r="I667"/>
      <c r="J667"/>
      <c r="K667"/>
    </row>
    <row r="668" spans="1:11" s="2" customFormat="1" x14ac:dyDescent="0.2">
      <c r="A668"/>
      <c r="B668" s="1"/>
      <c r="C668" s="1"/>
      <c r="D668"/>
      <c r="E668"/>
      <c r="F668"/>
      <c r="G668"/>
      <c r="H668"/>
      <c r="I668"/>
      <c r="J668"/>
      <c r="K668"/>
    </row>
    <row r="669" spans="1:11" s="2" customFormat="1" x14ac:dyDescent="0.2">
      <c r="A669"/>
      <c r="B669" s="1"/>
      <c r="C669" s="1"/>
      <c r="D669"/>
      <c r="E669"/>
      <c r="F669"/>
      <c r="G669"/>
      <c r="H669"/>
      <c r="I669"/>
      <c r="J669"/>
      <c r="K669"/>
    </row>
    <row r="670" spans="1:11" s="2" customFormat="1" x14ac:dyDescent="0.2">
      <c r="A670"/>
      <c r="B670" s="1"/>
      <c r="C670" s="1"/>
      <c r="D670"/>
      <c r="E670"/>
      <c r="F670"/>
      <c r="G670"/>
      <c r="H670"/>
      <c r="I670"/>
      <c r="J670"/>
      <c r="K670"/>
    </row>
    <row r="671" spans="1:11" s="2" customFormat="1" x14ac:dyDescent="0.2">
      <c r="A671"/>
      <c r="B671" s="1"/>
      <c r="C671" s="1"/>
      <c r="D671"/>
      <c r="E671"/>
      <c r="F671"/>
      <c r="G671"/>
      <c r="H671"/>
      <c r="I671"/>
      <c r="J671"/>
      <c r="K671"/>
    </row>
    <row r="672" spans="1:11" s="2" customFormat="1" x14ac:dyDescent="0.2">
      <c r="A672"/>
      <c r="B672" s="1"/>
      <c r="C672" s="1"/>
      <c r="D672"/>
      <c r="E672"/>
      <c r="F672"/>
      <c r="G672"/>
      <c r="H672"/>
      <c r="I672"/>
      <c r="J672"/>
      <c r="K672"/>
    </row>
    <row r="673" spans="1:11" s="2" customFormat="1" x14ac:dyDescent="0.2">
      <c r="A673"/>
      <c r="B673" s="1"/>
      <c r="C673" s="1"/>
      <c r="D673"/>
      <c r="E673"/>
      <c r="F673"/>
      <c r="G673"/>
      <c r="H673"/>
      <c r="I673"/>
      <c r="J673"/>
      <c r="K673"/>
    </row>
  </sheetData>
  <sheetProtection password="EB14" sheet="1" objects="1" scenarios="1"/>
  <phoneticPr fontId="0" type="noConversion"/>
  <pageMargins left="0.75" right="0.75" top="1" bottom="1" header="0.5" footer="0.5"/>
  <pageSetup paperSize="9" scale="68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H12" sqref="H12"/>
    </sheetView>
  </sheetViews>
  <sheetFormatPr defaultRowHeight="12.75" x14ac:dyDescent="0.2"/>
  <cols>
    <col min="1" max="1" width="25.140625" customWidth="1"/>
    <col min="3" max="5" width="12.7109375" customWidth="1"/>
  </cols>
  <sheetData>
    <row r="1" spans="1:6" ht="13.5" thickBot="1" x14ac:dyDescent="0.25">
      <c r="A1" s="69"/>
      <c r="B1" s="69"/>
      <c r="C1" s="69"/>
      <c r="D1" s="69"/>
      <c r="E1" s="69"/>
      <c r="F1" s="69"/>
    </row>
    <row r="2" spans="1:6" ht="13.5" thickBot="1" x14ac:dyDescent="0.25">
      <c r="A2" s="102" t="s">
        <v>139</v>
      </c>
      <c r="B2" s="103"/>
      <c r="C2" s="103"/>
      <c r="D2" s="103"/>
      <c r="E2" s="104"/>
      <c r="F2" s="69"/>
    </row>
    <row r="3" spans="1:6" ht="13.5" thickBot="1" x14ac:dyDescent="0.25">
      <c r="A3" s="69"/>
      <c r="B3" s="69"/>
      <c r="C3" s="69"/>
      <c r="D3" s="69"/>
      <c r="E3" s="69"/>
      <c r="F3" s="69"/>
    </row>
    <row r="4" spans="1:6" x14ac:dyDescent="0.2">
      <c r="A4" s="105"/>
      <c r="B4" s="106"/>
      <c r="C4" s="140">
        <f>D4-1</f>
        <v>2012</v>
      </c>
      <c r="D4" s="140">
        <f>E4-1</f>
        <v>2013</v>
      </c>
      <c r="E4" s="140">
        <f>Balans!B4</f>
        <v>2014</v>
      </c>
      <c r="F4" s="69"/>
    </row>
    <row r="5" spans="1:6" x14ac:dyDescent="0.2">
      <c r="A5" s="108"/>
      <c r="B5" s="109"/>
      <c r="C5" s="142"/>
      <c r="D5" s="142"/>
      <c r="E5" s="143"/>
      <c r="F5" s="69"/>
    </row>
    <row r="6" spans="1:6" x14ac:dyDescent="0.2">
      <c r="A6" s="111" t="s">
        <v>151</v>
      </c>
      <c r="B6" s="109"/>
      <c r="C6" s="144"/>
      <c r="D6" s="144"/>
      <c r="E6" s="145"/>
      <c r="F6" s="69"/>
    </row>
    <row r="7" spans="1:6" x14ac:dyDescent="0.2">
      <c r="A7" s="108"/>
      <c r="B7" s="109"/>
      <c r="C7" s="142"/>
      <c r="D7" s="142"/>
      <c r="E7" s="143"/>
      <c r="F7" s="69"/>
    </row>
    <row r="8" spans="1:6" x14ac:dyDescent="0.2">
      <c r="A8" s="108" t="s">
        <v>149</v>
      </c>
      <c r="B8" s="109"/>
      <c r="C8" s="146">
        <f>'geraamde reële cashflow'!C11</f>
        <v>0</v>
      </c>
      <c r="D8" s="146">
        <f>'geraamde reële cashflow'!D11</f>
        <v>0</v>
      </c>
      <c r="E8" s="147">
        <f>'geraamde reële cashflow'!E11</f>
        <v>0</v>
      </c>
      <c r="F8" s="69"/>
    </row>
    <row r="9" spans="1:6" x14ac:dyDescent="0.2">
      <c r="A9" s="116" t="s">
        <v>152</v>
      </c>
      <c r="B9" s="109"/>
      <c r="C9" s="119">
        <f>Balans!L32</f>
        <v>0</v>
      </c>
      <c r="D9" s="119">
        <f>Balans!M32</f>
        <v>0</v>
      </c>
      <c r="E9" s="148">
        <f>Balans!N32</f>
        <v>0</v>
      </c>
      <c r="F9" s="69"/>
    </row>
    <row r="10" spans="1:6" x14ac:dyDescent="0.2">
      <c r="A10" s="108"/>
      <c r="B10" s="109"/>
      <c r="C10" s="119"/>
      <c r="D10" s="119"/>
      <c r="E10" s="120"/>
      <c r="F10" s="69"/>
    </row>
    <row r="11" spans="1:6" x14ac:dyDescent="0.2">
      <c r="A11" s="108"/>
      <c r="B11" s="109"/>
      <c r="C11" s="149" t="e">
        <f>C8/C9</f>
        <v>#DIV/0!</v>
      </c>
      <c r="D11" s="149" t="e">
        <f>D8/D9</f>
        <v>#DIV/0!</v>
      </c>
      <c r="E11" s="150" t="e">
        <f>E8/E9</f>
        <v>#DIV/0!</v>
      </c>
      <c r="F11" s="69"/>
    </row>
    <row r="12" spans="1:6" x14ac:dyDescent="0.2">
      <c r="A12" s="108"/>
      <c r="B12" s="109"/>
      <c r="C12" s="119"/>
      <c r="D12" s="119"/>
      <c r="E12" s="120"/>
      <c r="F12" s="69"/>
    </row>
    <row r="13" spans="1:6" x14ac:dyDescent="0.2">
      <c r="A13" s="108" t="s">
        <v>149</v>
      </c>
      <c r="B13" s="109"/>
      <c r="C13" s="146">
        <f>'geraamde reële cashflow'!C11</f>
        <v>0</v>
      </c>
      <c r="D13" s="146">
        <f>'geraamde reële cashflow'!D11</f>
        <v>0</v>
      </c>
      <c r="E13" s="147">
        <f>'geraamde reële cashflow'!E11</f>
        <v>0</v>
      </c>
      <c r="F13" s="69"/>
    </row>
    <row r="14" spans="1:6" x14ac:dyDescent="0.2">
      <c r="A14" s="116" t="s">
        <v>150</v>
      </c>
      <c r="B14" s="109"/>
      <c r="C14" s="119">
        <f>Balans!L21</f>
        <v>0</v>
      </c>
      <c r="D14" s="119">
        <f>Balans!M21</f>
        <v>0</v>
      </c>
      <c r="E14" s="148">
        <f>Balans!N21</f>
        <v>0</v>
      </c>
      <c r="F14" s="69"/>
    </row>
    <row r="15" spans="1:6" x14ac:dyDescent="0.2">
      <c r="A15" s="108"/>
      <c r="B15" s="109"/>
      <c r="C15" s="119"/>
      <c r="D15" s="119"/>
      <c r="E15" s="120"/>
      <c r="F15" s="69"/>
    </row>
    <row r="16" spans="1:6" x14ac:dyDescent="0.2">
      <c r="A16" s="108"/>
      <c r="B16" s="109"/>
      <c r="C16" s="149" t="e">
        <f>C13/C14</f>
        <v>#DIV/0!</v>
      </c>
      <c r="D16" s="149" t="e">
        <f>D13/D14</f>
        <v>#DIV/0!</v>
      </c>
      <c r="E16" s="150" t="e">
        <f>E13/E14</f>
        <v>#DIV/0!</v>
      </c>
      <c r="F16" s="69"/>
    </row>
    <row r="17" spans="1:6" x14ac:dyDescent="0.2">
      <c r="A17" s="108"/>
      <c r="B17" s="109"/>
      <c r="C17" s="119"/>
      <c r="D17" s="119"/>
      <c r="E17" s="120"/>
      <c r="F17" s="69"/>
    </row>
    <row r="18" spans="1:6" x14ac:dyDescent="0.2">
      <c r="A18" s="108" t="s">
        <v>149</v>
      </c>
      <c r="B18" s="109"/>
      <c r="C18" s="146">
        <f>'geraamde reële cashflow'!C11</f>
        <v>0</v>
      </c>
      <c r="D18" s="146">
        <f>'geraamde reële cashflow'!D11</f>
        <v>0</v>
      </c>
      <c r="E18" s="147">
        <f>'geraamde reële cashflow'!E11</f>
        <v>0</v>
      </c>
      <c r="F18" s="69"/>
    </row>
    <row r="19" spans="1:6" s="12" customFormat="1" x14ac:dyDescent="0.2">
      <c r="A19" s="116" t="s">
        <v>153</v>
      </c>
      <c r="B19" s="129"/>
      <c r="C19" s="119">
        <f>Balans!L19+Balans!L17</f>
        <v>0</v>
      </c>
      <c r="D19" s="119">
        <f>Balans!M19+Balans!M17</f>
        <v>0</v>
      </c>
      <c r="E19" s="148">
        <f>Balans!N19+Balans!N17</f>
        <v>0</v>
      </c>
      <c r="F19" s="153"/>
    </row>
    <row r="20" spans="1:6" s="12" customFormat="1" x14ac:dyDescent="0.2">
      <c r="A20" s="108"/>
      <c r="B20" s="129"/>
      <c r="C20" s="119"/>
      <c r="D20" s="119"/>
      <c r="E20" s="120"/>
      <c r="F20" s="153"/>
    </row>
    <row r="21" spans="1:6" s="12" customFormat="1" x14ac:dyDescent="0.2">
      <c r="A21" s="108"/>
      <c r="B21" s="129"/>
      <c r="C21" s="149" t="e">
        <f>C18/C19</f>
        <v>#DIV/0!</v>
      </c>
      <c r="D21" s="149" t="e">
        <f>D18/D19</f>
        <v>#DIV/0!</v>
      </c>
      <c r="E21" s="150" t="e">
        <f>E18/E19</f>
        <v>#DIV/0!</v>
      </c>
      <c r="F21" s="153"/>
    </row>
    <row r="22" spans="1:6" x14ac:dyDescent="0.2">
      <c r="A22" s="108"/>
      <c r="B22" s="109"/>
      <c r="C22" s="144"/>
      <c r="D22" s="144"/>
      <c r="E22" s="145"/>
      <c r="F22" s="69"/>
    </row>
    <row r="23" spans="1:6" ht="13.5" thickBot="1" x14ac:dyDescent="0.25">
      <c r="A23" s="136"/>
      <c r="B23" s="137"/>
      <c r="C23" s="151"/>
      <c r="D23" s="151"/>
      <c r="E23" s="152"/>
      <c r="F23" s="69"/>
    </row>
    <row r="29" spans="1:6" s="12" customFormat="1" x14ac:dyDescent="0.2"/>
    <row r="34" s="12" customFormat="1" x14ac:dyDescent="0.2"/>
    <row r="35" s="31" customFormat="1" x14ac:dyDescent="0.2"/>
  </sheetData>
  <sheetProtection password="EB14" sheet="1" objects="1" scenarios="1"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4" sqref="B24"/>
    </sheetView>
  </sheetViews>
  <sheetFormatPr defaultRowHeight="12.75" x14ac:dyDescent="0.2"/>
  <cols>
    <col min="1" max="1" width="24.85546875" customWidth="1"/>
    <col min="2" max="2" width="31.5703125" customWidth="1"/>
  </cols>
  <sheetData>
    <row r="1" spans="1:2" x14ac:dyDescent="0.2">
      <c r="A1" t="s">
        <v>181</v>
      </c>
    </row>
    <row r="2" spans="1:2" x14ac:dyDescent="0.2">
      <c r="A2" t="s">
        <v>182</v>
      </c>
    </row>
    <row r="4" spans="1:2" x14ac:dyDescent="0.2">
      <c r="A4" s="181" t="s">
        <v>205</v>
      </c>
      <c r="B4" s="182"/>
    </row>
    <row r="6" spans="1:2" x14ac:dyDescent="0.2">
      <c r="A6" s="180" t="s">
        <v>206</v>
      </c>
      <c r="B6" s="179"/>
    </row>
    <row r="7" spans="1:2" x14ac:dyDescent="0.2">
      <c r="A7" s="178" t="s">
        <v>207</v>
      </c>
      <c r="B7" s="179"/>
    </row>
    <row r="8" spans="1:2" x14ac:dyDescent="0.2">
      <c r="A8" s="183" t="s">
        <v>208</v>
      </c>
      <c r="B8" s="179"/>
    </row>
    <row r="9" spans="1:2" x14ac:dyDescent="0.2">
      <c r="A9" s="181" t="s">
        <v>210</v>
      </c>
      <c r="B9" s="182">
        <f>SUM(B6:B7)</f>
        <v>0</v>
      </c>
    </row>
    <row r="11" spans="1:2" x14ac:dyDescent="0.2">
      <c r="A11" t="s">
        <v>209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2F06FBE5C87A48827BBA69DFA1FF1B" ma:contentTypeVersion="2" ma:contentTypeDescription="Een nieuw document maken." ma:contentTypeScope="" ma:versionID="091597081cc70f92290147dc5096eb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88c1326fc8174c2a40f484af562c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description="" ma:internalName="PublishingStartDate">
      <xsd:simpleType>
        <xsd:restriction base="dms:Unknown"/>
      </xsd:simpleType>
    </xsd:element>
    <xsd:element name="PublishingExpirationDate" ma:index="9" nillable="true" ma:displayName="Einddatum van de planning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 ma:index="10" ma:displayName="Trefwoorden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281304-EFFC-41AA-B94C-171F93B3B8A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8221997-B032-4C5D-B19B-870FFCA78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3C4CF5-7643-4538-B562-2B32EA5DEF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7FB4DD-2080-48C2-B4F1-45224BEDC2C6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Balans</vt:lpstr>
      <vt:lpstr>geldstroom realisaties en proj</vt:lpstr>
      <vt:lpstr>ratioanalyse 1</vt:lpstr>
      <vt:lpstr>geraamde reële cashflow</vt:lpstr>
      <vt:lpstr>ratioanalyse 2</vt:lpstr>
      <vt:lpstr>analyse investeringskost</vt:lpstr>
    </vt:vector>
  </TitlesOfParts>
  <Company>MVG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financieel_model_ziekenhuizen.xls</dc:title>
  <dc:creator>Willy Beyens</dc:creator>
  <cp:lastModifiedBy>De Rudder, Carmen</cp:lastModifiedBy>
  <cp:lastPrinted>2007-09-05T09:35:54Z</cp:lastPrinted>
  <dcterms:created xsi:type="dcterms:W3CDTF">2000-01-05T14:32:51Z</dcterms:created>
  <dcterms:modified xsi:type="dcterms:W3CDTF">2016-12-03T16:41:27Z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Cousaert, Christophe 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Cousaert, Christophe 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